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0" windowWidth="9720" windowHeight="7140" tabRatio="777" activeTab="1"/>
  </bookViews>
  <sheets>
    <sheet name="командный" sheetId="34" r:id="rId1"/>
    <sheet name="лично-командный" sheetId="27" r:id="rId2"/>
    <sheet name="личники по местам" sheetId="36" r:id="rId3"/>
    <sheet name="строй 1 судья" sheetId="28" state="hidden" r:id="rId4"/>
    <sheet name="строй 2 судья" sheetId="35" state="hidden" r:id="rId5"/>
  </sheets>
  <definedNames>
    <definedName name="_xlnm._FilterDatabase" localSheetId="0" hidden="1">командный!#REF!</definedName>
    <definedName name="_xlnm._FilterDatabase" localSheetId="2" hidden="1">'личники по местам'!#REF!</definedName>
    <definedName name="_xlnm._FilterDatabase" localSheetId="1" hidden="1">'лично-командный'!$A$5:$O$5</definedName>
    <definedName name="_xlnm._FilterDatabase" localSheetId="3" hidden="1">'строй 1 судья'!$A$6:$L$6</definedName>
    <definedName name="_xlnm._FilterDatabase" localSheetId="4" hidden="1">'строй 2 судья'!$A$6:$L$6</definedName>
    <definedName name="_xlnm.Print_Titles" localSheetId="0">командный!$4:$6</definedName>
    <definedName name="_xlnm.Print_Titles" localSheetId="2">'личники по местам'!$4:$5</definedName>
    <definedName name="_xlnm.Print_Titles" localSheetId="1">'лично-командный'!$2:$2</definedName>
    <definedName name="_xlnm.Print_Titles" localSheetId="3">'строй 1 судья'!$4:$6</definedName>
    <definedName name="_xlnm.Print_Titles" localSheetId="4">'строй 2 судья'!$4:$6</definedName>
    <definedName name="_xlnm.Print_Area" localSheetId="0">командный!$A$1:$G$43</definedName>
    <definedName name="_xlnm.Print_Area" localSheetId="2">'личники по местам'!$A$1:$G$270</definedName>
    <definedName name="_xlnm.Print_Area" localSheetId="1">'лично-командный'!$A$1:$M$339</definedName>
    <definedName name="_xlnm.Print_Area" localSheetId="3">'строй 1 судья'!$A$1:$L$52</definedName>
    <definedName name="_xlnm.Print_Area" localSheetId="4">'строй 2 судья'!$A$1:$L$52</definedName>
  </definedNames>
  <calcPr calcId="145621"/>
</workbook>
</file>

<file path=xl/calcChain.xml><?xml version="1.0" encoding="utf-8"?>
<calcChain xmlns="http://schemas.openxmlformats.org/spreadsheetml/2006/main">
  <c r="O36" i="27" l="1"/>
  <c r="O46" i="27"/>
  <c r="O55" i="27"/>
  <c r="O65" i="27"/>
  <c r="O74" i="27"/>
  <c r="O82" i="27"/>
  <c r="O92" i="27"/>
  <c r="O100" i="27"/>
  <c r="O108" i="27"/>
  <c r="O119" i="27"/>
  <c r="O128" i="27"/>
  <c r="O137" i="27"/>
  <c r="O146" i="27"/>
  <c r="O154" i="27"/>
  <c r="O164" i="27"/>
  <c r="O172" i="27"/>
  <c r="O182" i="27"/>
  <c r="O191" i="27"/>
  <c r="O202" i="27"/>
  <c r="O210" i="27"/>
  <c r="O218" i="27"/>
  <c r="O228" i="27"/>
  <c r="O237" i="27"/>
  <c r="O245" i="27"/>
  <c r="O255" i="27"/>
  <c r="O264" i="27"/>
  <c r="O273" i="27"/>
  <c r="O284" i="27"/>
  <c r="O291" i="27"/>
  <c r="O301" i="27"/>
  <c r="O309" i="27"/>
  <c r="O318" i="27"/>
  <c r="O28" i="27"/>
  <c r="O20" i="27"/>
  <c r="J61" i="27"/>
  <c r="J142" i="27" l="1"/>
  <c r="J306" i="27"/>
  <c r="J198" i="27"/>
  <c r="J97" i="27"/>
  <c r="J133" i="27"/>
  <c r="J169" i="27"/>
  <c r="J234" i="27"/>
  <c r="J261" i="27"/>
  <c r="J243" i="27"/>
  <c r="J106" i="27"/>
  <c r="J178" i="27"/>
  <c r="J187" i="27"/>
  <c r="J324" i="27"/>
  <c r="J207" i="27"/>
  <c r="J252" i="27"/>
  <c r="J115" i="27"/>
  <c r="J216" i="27"/>
  <c r="J16" i="27"/>
  <c r="J160" i="27"/>
  <c r="J124" i="27"/>
  <c r="J279" i="27"/>
  <c r="J43" i="27"/>
  <c r="J88" i="27"/>
  <c r="J288" i="27"/>
  <c r="J79" i="27"/>
  <c r="J34" i="27"/>
  <c r="J25" i="27"/>
  <c r="J52" i="27"/>
  <c r="J70" i="27"/>
  <c r="J225" i="27"/>
  <c r="J315" i="27"/>
  <c r="H322" i="27"/>
  <c r="H321" i="27"/>
  <c r="H320" i="27"/>
  <c r="H319" i="27"/>
  <c r="H318" i="27"/>
  <c r="H317" i="27"/>
  <c r="H316" i="27"/>
  <c r="H315" i="27"/>
  <c r="J270" i="27"/>
  <c r="J151" i="27"/>
  <c r="J297" i="27"/>
  <c r="H304" i="27" l="1"/>
  <c r="H303" i="27"/>
  <c r="H302" i="27"/>
  <c r="H301" i="27"/>
  <c r="H300" i="27"/>
  <c r="H299" i="27"/>
  <c r="H298" i="27"/>
  <c r="H297" i="27"/>
  <c r="H362" i="27"/>
  <c r="H361" i="27"/>
  <c r="H360" i="27"/>
  <c r="H359" i="27"/>
  <c r="H358" i="27"/>
  <c r="H357" i="27"/>
  <c r="H356" i="27"/>
  <c r="H355" i="27"/>
  <c r="H23" i="27"/>
  <c r="H22" i="27"/>
  <c r="H21" i="27"/>
  <c r="H20" i="27"/>
  <c r="H19" i="27"/>
  <c r="H18" i="27"/>
  <c r="H17" i="27"/>
  <c r="H16" i="27"/>
  <c r="H152" i="27"/>
  <c r="H153" i="27"/>
  <c r="H154" i="27"/>
  <c r="H155" i="27"/>
  <c r="H156" i="27"/>
  <c r="H157" i="27"/>
  <c r="H158" i="27"/>
  <c r="H151" i="27"/>
  <c r="H14" i="27" l="1"/>
  <c r="H13" i="27"/>
  <c r="H12" i="27"/>
  <c r="H11" i="27"/>
  <c r="H10" i="27"/>
  <c r="H9" i="27"/>
  <c r="H8" i="27"/>
  <c r="H7" i="27"/>
  <c r="O10" i="27" l="1"/>
  <c r="J7" i="27"/>
  <c r="K22" i="28" l="1"/>
  <c r="K9" i="35" l="1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8" i="35"/>
  <c r="K7" i="35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8" i="28"/>
  <c r="K7" i="28"/>
  <c r="S191" i="27" l="1"/>
  <c r="O359" i="27"/>
  <c r="H25" i="34" l="1"/>
  <c r="G30" i="34"/>
  <c r="H30" i="34" s="1"/>
  <c r="H37" i="34"/>
  <c r="H28" i="34"/>
  <c r="H36" i="34"/>
  <c r="H26" i="34"/>
  <c r="G31" i="34"/>
  <c r="H31" i="34" s="1"/>
  <c r="G35" i="34"/>
  <c r="H35" i="34" s="1"/>
  <c r="G33" i="34"/>
  <c r="H33" i="34" s="1"/>
  <c r="G24" i="34"/>
  <c r="H24" i="34" s="1"/>
  <c r="G21" i="34"/>
  <c r="H21" i="34" s="1"/>
  <c r="G29" i="34"/>
  <c r="H29" i="34" s="1"/>
  <c r="H34" i="34"/>
  <c r="G23" i="34"/>
  <c r="H23" i="34" s="1"/>
  <c r="G27" i="34"/>
  <c r="H27" i="34" s="1"/>
  <c r="H38" i="34"/>
  <c r="H32" i="34"/>
  <c r="F28" i="34" l="1"/>
  <c r="F25" i="34"/>
  <c r="F37" i="34"/>
  <c r="K6" i="27"/>
  <c r="F30" i="34"/>
  <c r="F31" i="34" l="1"/>
  <c r="F29" i="34"/>
  <c r="F21" i="34"/>
  <c r="F26" i="34"/>
  <c r="F32" i="34"/>
  <c r="F24" i="34"/>
  <c r="F36" i="34"/>
  <c r="F27" i="34"/>
  <c r="F23" i="34"/>
  <c r="F35" i="34"/>
  <c r="F34" i="34"/>
  <c r="F38" i="34"/>
  <c r="F33" i="34"/>
</calcChain>
</file>

<file path=xl/sharedStrings.xml><?xml version="1.0" encoding="utf-8"?>
<sst xmlns="http://schemas.openxmlformats.org/spreadsheetml/2006/main" count="1152" uniqueCount="475">
  <si>
    <t>№</t>
  </si>
  <si>
    <t xml:space="preserve">фамилия, имя </t>
  </si>
  <si>
    <t>место</t>
  </si>
  <si>
    <t>сумма</t>
  </si>
  <si>
    <t>Главный судья</t>
  </si>
  <si>
    <t>г. Красноярск</t>
  </si>
  <si>
    <t>Команда</t>
  </si>
  <si>
    <t>внешний вид</t>
  </si>
  <si>
    <t>повороты на месте</t>
  </si>
  <si>
    <t>движение</t>
  </si>
  <si>
    <t>воинское приветствие в движении</t>
  </si>
  <si>
    <t>действия командира</t>
  </si>
  <si>
    <t>сумма балов</t>
  </si>
  <si>
    <t>ПРОТОКОЛ</t>
  </si>
  <si>
    <t>повороты в движении</t>
  </si>
  <si>
    <t>Енисейский район</t>
  </si>
  <si>
    <t>Ирбейский район</t>
  </si>
  <si>
    <t>Иланский район</t>
  </si>
  <si>
    <t>Балахтинский район</t>
  </si>
  <si>
    <t>Минусинский район</t>
  </si>
  <si>
    <t>Абанский район</t>
  </si>
  <si>
    <t>Кежемский район</t>
  </si>
  <si>
    <t>строевая подготовка</t>
  </si>
  <si>
    <t>ИТОГ</t>
  </si>
  <si>
    <t>№ п/п</t>
  </si>
  <si>
    <t>Спартакиада молодежи допризывного возраста Красноярского края</t>
  </si>
  <si>
    <t>исполнение строй.песни</t>
  </si>
  <si>
    <t>Пировский район</t>
  </si>
  <si>
    <t>выполнение приветствия на месте</t>
  </si>
  <si>
    <t>призеры в личном зачете</t>
  </si>
  <si>
    <t>ЗАТО г.Железногорск</t>
  </si>
  <si>
    <t>ЗАТО г.Зеленогорск</t>
  </si>
  <si>
    <t>Большемуртинский район</t>
  </si>
  <si>
    <t>ЗАТО п.Солнечный</t>
  </si>
  <si>
    <t>Ю.А. Крылов</t>
  </si>
  <si>
    <t>Ачинский район</t>
  </si>
  <si>
    <t>г.Ачинск</t>
  </si>
  <si>
    <t>г.Енисейск</t>
  </si>
  <si>
    <t>г.Канск</t>
  </si>
  <si>
    <t>г.Лесосибирск</t>
  </si>
  <si>
    <t>г.Шарыпово</t>
  </si>
  <si>
    <t>Октябрьский район г. Красноярск</t>
  </si>
  <si>
    <t>Северо-Енисейский район</t>
  </si>
  <si>
    <t>команда</t>
  </si>
  <si>
    <t>Советский район</t>
  </si>
  <si>
    <t>результат, с</t>
  </si>
  <si>
    <t>по строевой подготовке в составе команды (1 судья)</t>
  </si>
  <si>
    <t>по строевой подготовке в составе команды (2 судья)</t>
  </si>
  <si>
    <t>6-9</t>
  </si>
  <si>
    <t>16-17</t>
  </si>
  <si>
    <t>Результат, мин</t>
  </si>
  <si>
    <t>г.Красноярск</t>
  </si>
  <si>
    <t>19 мая 2018 года</t>
  </si>
  <si>
    <t>18 мая 2018 года</t>
  </si>
  <si>
    <t>Кировский район</t>
  </si>
  <si>
    <t>Ленинский район</t>
  </si>
  <si>
    <t>Октябрьский район</t>
  </si>
  <si>
    <t>Свердловский район</t>
  </si>
  <si>
    <t>Емельяновский район</t>
  </si>
  <si>
    <t>г. Дивногорск</t>
  </si>
  <si>
    <t>г. Боготол</t>
  </si>
  <si>
    <t>г. Лесосибирск</t>
  </si>
  <si>
    <t>Казачинский район</t>
  </si>
  <si>
    <t>Козульский район</t>
  </si>
  <si>
    <t>г.Минусинск</t>
  </si>
  <si>
    <t>г. Енисейск</t>
  </si>
  <si>
    <t>Нижнеингашский район</t>
  </si>
  <si>
    <t>Партизанский район</t>
  </si>
  <si>
    <t>Рыбинский район</t>
  </si>
  <si>
    <t>г. Сосновоборск</t>
  </si>
  <si>
    <t>г. Назарово</t>
  </si>
  <si>
    <t>Сухобузимский район</t>
  </si>
  <si>
    <t>Тюхтетский район</t>
  </si>
  <si>
    <t>Ужурский район</t>
  </si>
  <si>
    <t>Уярский район</t>
  </si>
  <si>
    <t>Новоселовский район</t>
  </si>
  <si>
    <t>г. Канск</t>
  </si>
  <si>
    <t>г. Бородино</t>
  </si>
  <si>
    <t>Шушенский район</t>
  </si>
  <si>
    <t>Манский район</t>
  </si>
  <si>
    <t>Шарыповский район</t>
  </si>
  <si>
    <t>Большеулуйский район</t>
  </si>
  <si>
    <t>г. Шарыпово</t>
  </si>
  <si>
    <t>судья</t>
  </si>
  <si>
    <t>штраф,с</t>
  </si>
  <si>
    <t>время, мин</t>
  </si>
  <si>
    <t>№п/п</t>
  </si>
  <si>
    <t>КИРОВСКИЙ РАЙОН</t>
  </si>
  <si>
    <t>ЛЕНИНСКИЙ РАЙОН</t>
  </si>
  <si>
    <t>ОКТЯБРЬСКИЙ РАЙОН</t>
  </si>
  <si>
    <t>СОВЕТСКИЙ РАЙОН</t>
  </si>
  <si>
    <t>г.АЧИНСК</t>
  </si>
  <si>
    <t>г.ЕНИСЕЙСК</t>
  </si>
  <si>
    <t>г.КАНСК</t>
  </si>
  <si>
    <t>г.ЛЕСОСИБИРСК</t>
  </si>
  <si>
    <t>ЗАТО г.ЖЕЛЕЗНОГОРСК</t>
  </si>
  <si>
    <t>ЗАТО г.ЗЕЛЕНОГОРСК</t>
  </si>
  <si>
    <t>ЗАТО п. СОЛНЕЧНЫЙ</t>
  </si>
  <si>
    <t>г. СОСНОВОБОРСК</t>
  </si>
  <si>
    <t>г.ШАРЫПОВО</t>
  </si>
  <si>
    <t>АБАНСКИЙ РАЙОН</t>
  </si>
  <si>
    <t>БАЛАХТИНСКИЙ РАЙОН</t>
  </si>
  <si>
    <t>БОЛЬШЕМУРТИНСКИЙ РАЙОН</t>
  </si>
  <si>
    <t>ЕНИСЕЙСКИЙ РАЙОН</t>
  </si>
  <si>
    <t>ЕРМАКОВСКИЙ РАЙОН</t>
  </si>
  <si>
    <t>ИЛАНСКИЙ РАЙОН</t>
  </si>
  <si>
    <t>КАЗАЧИНСКИЙ РАЙОН</t>
  </si>
  <si>
    <t>КУРАГИНСКИЙ РАЙОН</t>
  </si>
  <si>
    <t>НАЗАРОВСКИЙ РАЙОН</t>
  </si>
  <si>
    <t>НОВОСЕЛОВСКИЙ РАЙОН</t>
  </si>
  <si>
    <t>УЖУРСКИЙ РАЙОН</t>
  </si>
  <si>
    <t>Советский район г.Красноярска</t>
  </si>
  <si>
    <t>г.Сосновоборск</t>
  </si>
  <si>
    <t>Ермаковский район</t>
  </si>
  <si>
    <t>Курагинский район</t>
  </si>
  <si>
    <t>ИРБЕЙСКИЙ РАЙОН</t>
  </si>
  <si>
    <t>ЕМЕЛЬЯНОВСКИЙ РАЙОН</t>
  </si>
  <si>
    <t>СУХОБУЗИМСКИЙ РАЙОН</t>
  </si>
  <si>
    <t>КАРАТУЗСКИЙ РАЙОН</t>
  </si>
  <si>
    <t>КРАСНОТУРАНСКИЙ РАЙОН</t>
  </si>
  <si>
    <t>Ленинский район г.Красноярска</t>
  </si>
  <si>
    <t>Октябрьский район г.Красноярска</t>
  </si>
  <si>
    <t>Краснотуранский район</t>
  </si>
  <si>
    <t>4.</t>
  </si>
  <si>
    <t>5.</t>
  </si>
  <si>
    <t>8.</t>
  </si>
  <si>
    <t>28.</t>
  </si>
  <si>
    <t>22.</t>
  </si>
  <si>
    <t xml:space="preserve"> ПРОТОКОЛ личных результатов </t>
  </si>
  <si>
    <t>очки</t>
  </si>
  <si>
    <t>командные очки (7 лучших)</t>
  </si>
  <si>
    <t>7 человек в команде, считать всех!!!</t>
  </si>
  <si>
    <t>ИТОГОВЫЙ  ПРОТОКОЛ</t>
  </si>
  <si>
    <t>Кондратенко Виктор Сергеевич</t>
  </si>
  <si>
    <t>Горбунов Кирилл Евгеньевич</t>
  </si>
  <si>
    <t>РЫБИНСКИЙ РАЙОН</t>
  </si>
  <si>
    <t>15 мая 2025 года</t>
  </si>
  <si>
    <t>Немеров Анатолий Сергеевич</t>
  </si>
  <si>
    <t>Ситников Евгений Иванович</t>
  </si>
  <si>
    <t>Ясюк Владислав Викторович</t>
  </si>
  <si>
    <t>Пустовалов Станислав Витальевич</t>
  </si>
  <si>
    <t>Козырев Денис Александрович</t>
  </si>
  <si>
    <t>Белоногов Леонид Сергеевич</t>
  </si>
  <si>
    <t>Зорин Степан Андреевич</t>
  </si>
  <si>
    <t>Кобылянский Никита Дмитриевич</t>
  </si>
  <si>
    <t>Малахов Кирилл Дмитриевич</t>
  </si>
  <si>
    <t>Попов Владислав Игоревич</t>
  </si>
  <si>
    <t>Спичак Илья Александрович</t>
  </si>
  <si>
    <t>Шереметьев Олег Алексеевич</t>
  </si>
  <si>
    <t>Кучеров Артём Александрович</t>
  </si>
  <si>
    <t>Лакомский Михаил Вячеславович</t>
  </si>
  <si>
    <t>Ширяев Иван Андреевич</t>
  </si>
  <si>
    <t>Овчинников Тихон Евгеньевич</t>
  </si>
  <si>
    <t>Осипенко Артем Дмитриевич</t>
  </si>
  <si>
    <t>Рендель Михаил Александрович</t>
  </si>
  <si>
    <t>Владимиров Сергей Николаевич</t>
  </si>
  <si>
    <t>Абанин Кирилл Витальевич</t>
  </si>
  <si>
    <t>Бояков Иван Алексеевич</t>
  </si>
  <si>
    <t>Блынду Владислав Александрович</t>
  </si>
  <si>
    <t>Гуринов Александр Алексеевич</t>
  </si>
  <si>
    <t>Дьяченко Никита Георгиевич</t>
  </si>
  <si>
    <t>Доронин Ярослав Дмитриевич</t>
  </si>
  <si>
    <t>Иванов Кирилл Сергеевич</t>
  </si>
  <si>
    <t>Даньшин Матвей Алексеевич</t>
  </si>
  <si>
    <t>Новиков Андрей Андреевич</t>
  </si>
  <si>
    <t>Вожаков Егор Михайлович</t>
  </si>
  <si>
    <t>Савинов Павел Денисович</t>
  </si>
  <si>
    <t>Хитров Данил Николаевич</t>
  </si>
  <si>
    <t>Трофименко Владимир Иванович</t>
  </si>
  <si>
    <t>Степанов Александр Евгеньевич</t>
  </si>
  <si>
    <t>Коровин Андрей Дмитриевич</t>
  </si>
  <si>
    <t>Ковенский Артем Русланович</t>
  </si>
  <si>
    <t>Локтионов Владислав Артемович</t>
  </si>
  <si>
    <t>Бугаев Константин Юрьевич</t>
  </si>
  <si>
    <t>Грун Данил Юрьевич</t>
  </si>
  <si>
    <t>Давыдов Дмитрий Владимирович</t>
  </si>
  <si>
    <t>Данилюк Максим Алексеевич</t>
  </si>
  <si>
    <t>Кустов Иван Александрович</t>
  </si>
  <si>
    <t>Малютин Егор Валерьевич</t>
  </si>
  <si>
    <t>Чернявский Максим Романович</t>
  </si>
  <si>
    <t>Шаврин Роман Дмитриевич</t>
  </si>
  <si>
    <t>Райлян Егор Евгеньевич</t>
  </si>
  <si>
    <t>Павлов Даниил Андреевич</t>
  </si>
  <si>
    <t>Милевский Максим Сергеевич</t>
  </si>
  <si>
    <t xml:space="preserve">Семенчуков Владислав Андреевич   </t>
  </si>
  <si>
    <t>Медведев Константин Алексеевич</t>
  </si>
  <si>
    <t>Плотницкий Виктор Андреевич</t>
  </si>
  <si>
    <t>Коварин Илья Алексеевич</t>
  </si>
  <si>
    <t>Хасанов Денис Фархатович</t>
  </si>
  <si>
    <t>Алтынцев Юрий Александрович</t>
  </si>
  <si>
    <t>Коварин Кирилл Сергеевич</t>
  </si>
  <si>
    <t>Ермолаев Илья Петрович</t>
  </si>
  <si>
    <t>Тумат Данил Буянкович</t>
  </si>
  <si>
    <t>Мартынов Артем Дмитриевич</t>
  </si>
  <si>
    <t>Поплыко Михаил Денисович</t>
  </si>
  <si>
    <t>Хализев Андрей Александрович</t>
  </si>
  <si>
    <t>Ткаченко Матвей Николаевич</t>
  </si>
  <si>
    <t>Браун Максим Сергеевич</t>
  </si>
  <si>
    <t>Кувшинников Константин Антонович</t>
  </si>
  <si>
    <t>Оленков Роман Александрович</t>
  </si>
  <si>
    <t>Молчанов Никита Геннадьевич</t>
  </si>
  <si>
    <t>Киндеев Владислав Витальевич</t>
  </si>
  <si>
    <t>Прилипко Арсений Витальевич</t>
  </si>
  <si>
    <t xml:space="preserve">Воробьев Пётр Романович </t>
  </si>
  <si>
    <t xml:space="preserve">Репин Даниил Витальевич </t>
  </si>
  <si>
    <t xml:space="preserve">Чотоев Элзарбек Шумкарбекович </t>
  </si>
  <si>
    <t xml:space="preserve">Михайлов  Руслан Игоревич </t>
  </si>
  <si>
    <t>Семеняк  Вадим Михайлович</t>
  </si>
  <si>
    <t xml:space="preserve">Казанцев  Данил Сергеевич </t>
  </si>
  <si>
    <t>Бердников Илья Николаевич</t>
  </si>
  <si>
    <t>Бышевский Артём Алексеевич</t>
  </si>
  <si>
    <t>Герман Денис Анатольевич</t>
  </si>
  <si>
    <t>Сальников Виктор Иванович</t>
  </si>
  <si>
    <t>Сафин Никита Артёмович</t>
  </si>
  <si>
    <t>Трифонов Савелий Сергеевич</t>
  </si>
  <si>
    <t>Швабенланд Игорь Александрович</t>
  </si>
  <si>
    <t>Елагин Сергей Владимирович</t>
  </si>
  <si>
    <t>Кононов Богдан Денисович</t>
  </si>
  <si>
    <t>Мартинович Марк Дмитриевич</t>
  </si>
  <si>
    <t>Бабанов Евгений Сергеевич</t>
  </si>
  <si>
    <t>Бабанов Сергей Сергеевич</t>
  </si>
  <si>
    <t>Лантинов Савелий Анатольевич</t>
  </si>
  <si>
    <t>Колмаков Иван Евгеньевич</t>
  </si>
  <si>
    <t>Гуськов Виктор Романович</t>
  </si>
  <si>
    <t>МАНСКИЙ РАЙОН</t>
  </si>
  <si>
    <t>Цехош Эрнест Дмитриевич</t>
  </si>
  <si>
    <t>Животов Артем  Игоревич</t>
  </si>
  <si>
    <t>Тимофеев Егор Геннадьевич</t>
  </si>
  <si>
    <t>Белошапкин Степан Андреевич</t>
  </si>
  <si>
    <t>Заголько Арсений Алексеевич</t>
  </si>
  <si>
    <t>Киргинцев Артем Романович</t>
  </si>
  <si>
    <t>Майоров Александр Александрович</t>
  </si>
  <si>
    <t>Подопригоров Степан Сергеевич</t>
  </si>
  <si>
    <t>Аржаной Вадим Евгеньевич</t>
  </si>
  <si>
    <t>Судак Максим Ярославович</t>
  </si>
  <si>
    <t>Якула Дмитрий Иванович</t>
  </si>
  <si>
    <t>Камышов Максим Александрович</t>
  </si>
  <si>
    <t>Кекю Даниил Константинович</t>
  </si>
  <si>
    <t>Нысанов Максим Муратович</t>
  </si>
  <si>
    <t>Скуртул Егор Алексеевич</t>
  </si>
  <si>
    <t>Трофимов Тимур Павлович</t>
  </si>
  <si>
    <t>Бовшик Иван Русланович</t>
  </si>
  <si>
    <t>Терещенко Иван Александрович</t>
  </si>
  <si>
    <t xml:space="preserve">Щерба Максим Евгеньевич </t>
  </si>
  <si>
    <t>Гейс Матвей Игоревич</t>
  </si>
  <si>
    <t>Шроо Тимур Петрович</t>
  </si>
  <si>
    <t>Бушуев Егор Владимирович</t>
  </si>
  <si>
    <t>Котов Владимир Витальевич</t>
  </si>
  <si>
    <t>Марангос Александр павлович</t>
  </si>
  <si>
    <t>Нидергаус Степан Владимирович</t>
  </si>
  <si>
    <t>Смотров Вадим Дмитриевич</t>
  </si>
  <si>
    <t>Федосенко Андрей Николаевич</t>
  </si>
  <si>
    <t>Шнайдер Никита Алексеевич</t>
  </si>
  <si>
    <t>Кобылкин Сергей Максимович</t>
  </si>
  <si>
    <t>Мартынов Сергей Алексеевич</t>
  </si>
  <si>
    <t>Смоленцев Ян Семенович</t>
  </si>
  <si>
    <t>Власов Александр Александрович</t>
  </si>
  <si>
    <t>Кулаков Михаил Александрович</t>
  </si>
  <si>
    <t>Соколов Михаил Андреевич</t>
  </si>
  <si>
    <t>Скобелкин Борис Игоревич</t>
  </si>
  <si>
    <t>Исмагилов Ильдар Ринатович</t>
  </si>
  <si>
    <t>Каратузский муниципальный округ</t>
  </si>
  <si>
    <t>Назаровский муниципальный округ</t>
  </si>
  <si>
    <t>Кутный Денис Александрович</t>
  </si>
  <si>
    <t>Биль Владислав Игоревич</t>
  </si>
  <si>
    <t>Жолобов Матвей Денисович</t>
  </si>
  <si>
    <t>Шнайдер Егор Романович</t>
  </si>
  <si>
    <t>Юдин Дмитрий Сергеевич</t>
  </si>
  <si>
    <t>Глуцкий Артур Павлович</t>
  </si>
  <si>
    <t>Беляев Иван Алексеевич</t>
  </si>
  <si>
    <t>Штуккерт Андрей Александрович</t>
  </si>
  <si>
    <t>Долгих Дмитрий Павлович</t>
  </si>
  <si>
    <t>Коротков Олег Игоревич</t>
  </si>
  <si>
    <t>Титов Никита Максимович</t>
  </si>
  <si>
    <t>Сараев Александр Сергеевич</t>
  </si>
  <si>
    <t>Бушмакин Ярослав Андреевич</t>
  </si>
  <si>
    <t>Иванов Ким Егорович</t>
  </si>
  <si>
    <t>Машуков Кирилл Константинович</t>
  </si>
  <si>
    <t>Ульянцев Максим Андреевич</t>
  </si>
  <si>
    <t>Жуков Глеб Александрович</t>
  </si>
  <si>
    <t>Шевцов Владислав Константинович</t>
  </si>
  <si>
    <t>Салаходинов Вадим Валерьевич</t>
  </si>
  <si>
    <t>Алдушин Даниил Андреевич</t>
  </si>
  <si>
    <t>Гуляев Михаил Дмитриевич</t>
  </si>
  <si>
    <t>1 мая 2025 года                                                                                        г.Красноярск</t>
  </si>
  <si>
    <t>Байтуганов Ярослав Иванович</t>
  </si>
  <si>
    <t>Ашихмин Александр Артёмович</t>
  </si>
  <si>
    <t>Салимулин Максим Сергеевич</t>
  </si>
  <si>
    <t>Никифирович Евгений Витальевич</t>
  </si>
  <si>
    <t>Плотников Дмитрий Сергеевич</t>
  </si>
  <si>
    <t xml:space="preserve">Корепанов Александр Игоревич </t>
  </si>
  <si>
    <t xml:space="preserve">Шнайдер Александр Евгеньевич </t>
  </si>
  <si>
    <t>Жилинский Никита Сергеевич</t>
  </si>
  <si>
    <t>Зайцев Матвей Алексеевич</t>
  </si>
  <si>
    <t>Голубев Даниил Вячеславович</t>
  </si>
  <si>
    <t>Соловьёв Сергей Дмитриевич</t>
  </si>
  <si>
    <t>Шамрин Александр Сергеевич</t>
  </si>
  <si>
    <t>Уманцев Петр Романович</t>
  </si>
  <si>
    <t>Касаткин Артём Павлович</t>
  </si>
  <si>
    <t>Давыдов Евгений Алексеевич</t>
  </si>
  <si>
    <t>Севостьянов Федор Данилович</t>
  </si>
  <si>
    <t>Белоусов Матвей Юрьевич</t>
  </si>
  <si>
    <t>Мамонов Вячеслав Сергеевич</t>
  </si>
  <si>
    <t>Новиков Артём Сергеевич</t>
  </si>
  <si>
    <t>Пастушенко Максим Евгеньевич</t>
  </si>
  <si>
    <t>Видяпин Семён Александрович</t>
  </si>
  <si>
    <t>Вершинин Денис Александрович</t>
  </si>
  <si>
    <t>Васильков Максим Вадимович</t>
  </si>
  <si>
    <t>Шмидт Денис Евгеньевич</t>
  </si>
  <si>
    <t>Кусков Захар Романович</t>
  </si>
  <si>
    <t>Сокрутанов Иван Александрович</t>
  </si>
  <si>
    <t>Ульянов Иван Александрович</t>
  </si>
  <si>
    <t>Крылов Владимир Александрович</t>
  </si>
  <si>
    <t>Шевелев Игорь Вадимович</t>
  </si>
  <si>
    <t xml:space="preserve">       15  мая 2025 года</t>
  </si>
  <si>
    <t>Билецкий Заир Абдувалиевич</t>
  </si>
  <si>
    <t>Ручкин Михаил Дмитриевич</t>
  </si>
  <si>
    <t>г.НОРИЛЬСК</t>
  </si>
  <si>
    <t>КашмОв Тимофей Юрьевич</t>
  </si>
  <si>
    <t>Мезин Сергей Викторович</t>
  </si>
  <si>
    <t>Ломанов Руслан Дмитриевич</t>
  </si>
  <si>
    <t>Дмитренко Михаил Николаевич</t>
  </si>
  <si>
    <t>Степанов Ярослав Денисович</t>
  </si>
  <si>
    <t>Бочкарёв Максим Евгеньевич</t>
  </si>
  <si>
    <t>ГолосОв Степан Дмитриевич</t>
  </si>
  <si>
    <t>Абрамчик Артемий Андреевич</t>
  </si>
  <si>
    <t>СухалИтка Степан Андреевич</t>
  </si>
  <si>
    <t>РябкОв Данила Дмитриевич</t>
  </si>
  <si>
    <t>ДОндо Дмитрий Викторович</t>
  </si>
  <si>
    <t>КОчугов Данила Андреевич</t>
  </si>
  <si>
    <t>СЕВЕРО-ЕНИСЕЙСКИЙ МУНИЦИПАЛЬНЫЙ ОКРУГ</t>
  </si>
  <si>
    <t>Комаров Савелий Евгеньевич</t>
  </si>
  <si>
    <t>Бардин Иван Сергеевич</t>
  </si>
  <si>
    <t>Шевергин Матвей Максимович</t>
  </si>
  <si>
    <t>Ткачев Дмитрий Вячеславович</t>
  </si>
  <si>
    <t>Кирилкин Виктор Кириллович</t>
  </si>
  <si>
    <t>Лебедев Сергей Евгеньевич</t>
  </si>
  <si>
    <t>Кадакин Егор Артемович</t>
  </si>
  <si>
    <t>Голубков Ярослав Юрьевич</t>
  </si>
  <si>
    <t>Константинов Константин Александрович</t>
  </si>
  <si>
    <t>Морозов Александр Александрович</t>
  </si>
  <si>
    <t>Зибиров Антон Равилевич</t>
  </si>
  <si>
    <t>Козаченко Дмитрий Андреевич</t>
  </si>
  <si>
    <t>Власов Алексей Владимирович</t>
  </si>
  <si>
    <t>Амелькин Николай Николаевич</t>
  </si>
  <si>
    <t>Пулотов Денис Нурбекович</t>
  </si>
  <si>
    <t>Хомченков Сергей Юрьевич</t>
  </si>
  <si>
    <t>Беденко Антон Павлович</t>
  </si>
  <si>
    <t>Тонких Дмитрий Евгеньевич</t>
  </si>
  <si>
    <t>Аксенов Никита Евгеньевич</t>
  </si>
  <si>
    <t>Цыкунов Илья Владимирович</t>
  </si>
  <si>
    <t>Колбаса Матвей Петрович</t>
  </si>
  <si>
    <t>Алиев Даниил Александрович</t>
  </si>
  <si>
    <t>Череващенко Елисей Николаевич</t>
  </si>
  <si>
    <t>Шаламай Мирослав Александрович</t>
  </si>
  <si>
    <t>Лысенко Демьян Андреевич</t>
  </si>
  <si>
    <t>ИбАтов Егор Русланович</t>
  </si>
  <si>
    <t>Горохов Никита Антонович</t>
  </si>
  <si>
    <t>Матвеев Семен Алексеевич</t>
  </si>
  <si>
    <t>Мирланбеков Нурдоолот Мирланбекович</t>
  </si>
  <si>
    <t>Поздняков Аркадий Дмитриевич</t>
  </si>
  <si>
    <t>Егоров Максим Алексеевич</t>
  </si>
  <si>
    <t>Паушок Виталий Сергеевич</t>
  </si>
  <si>
    <t>Воробьев Максим Вячеславович</t>
  </si>
  <si>
    <t>Кульга Вадим Викторович</t>
  </si>
  <si>
    <t>Хашин Роман Дмитриевич</t>
  </si>
  <si>
    <t>Сушков Илья Максимович</t>
  </si>
  <si>
    <t>Молотилкин Дмитрий Романович</t>
  </si>
  <si>
    <t>Ананьин Захар Иванович</t>
  </si>
  <si>
    <t>Ченченков Илья Денисович</t>
  </si>
  <si>
    <t>Кочкин Степан Александрович</t>
  </si>
  <si>
    <t>Загребанцев Михаил Дмитриевич</t>
  </si>
  <si>
    <t>Уласов Савелий Андреевич</t>
  </si>
  <si>
    <t>Тиханович Максим Евгеньевич</t>
  </si>
  <si>
    <t>Морозов Тимофей Васильевич</t>
  </si>
  <si>
    <t>Ищенко Алексей Павлович</t>
  </si>
  <si>
    <t xml:space="preserve">Ронжин Сергей Сергеевич </t>
  </si>
  <si>
    <t>Рукосуев Кирилл Сергеевич</t>
  </si>
  <si>
    <t>Бугаец Роман Игоревич</t>
  </si>
  <si>
    <t>Иванов Александр Андреевич</t>
  </si>
  <si>
    <t>Сапожников Даниил Григорьевич</t>
  </si>
  <si>
    <t>Вишняков Евгений Александрович</t>
  </si>
  <si>
    <t xml:space="preserve"> Остюков Алексей Сергеевич</t>
  </si>
  <si>
    <t>КособУко Кирилл Николаевич</t>
  </si>
  <si>
    <t>Колбасов Данил Евгеньевич</t>
  </si>
  <si>
    <t>Воронов Владислав Юрьевич</t>
  </si>
  <si>
    <t>Старов Дмитрий Александрович</t>
  </si>
  <si>
    <t>Трипутин Денис Анатольевич</t>
  </si>
  <si>
    <t>Терентьев Олег Андреевич</t>
  </si>
  <si>
    <t>Медведев Максим Валерьевич</t>
  </si>
  <si>
    <t>Юдин Александр Геннадьевич</t>
  </si>
  <si>
    <t>Дежин Кирилл Александрович</t>
  </si>
  <si>
    <t>Карбушев Дмитрий Владимирович</t>
  </si>
  <si>
    <t>Катцын Данил Андреевич</t>
  </si>
  <si>
    <t>ИордАн Егор Иванович</t>
  </si>
  <si>
    <t>Клейнкхнехт Артем Дмитриевич</t>
  </si>
  <si>
    <t>Исаев Роман Владимирович</t>
  </si>
  <si>
    <t>Корнеев Николай Николаевич</t>
  </si>
  <si>
    <t>Денисенко Иван Максимович</t>
  </si>
  <si>
    <t>БОЛЬШЕУЛУЙСКИЙ РАЙОН (В/К)</t>
  </si>
  <si>
    <t>г.Норильск</t>
  </si>
  <si>
    <t>в/к</t>
  </si>
  <si>
    <t>МИНУСИНСК</t>
  </si>
  <si>
    <t>Орлов Егор Дмитриевич</t>
  </si>
  <si>
    <t>Фомушин Сергей Сергеевич</t>
  </si>
  <si>
    <t>Дедаш Егор Максимович</t>
  </si>
  <si>
    <t>Мурзабаев Тимур Романович</t>
  </si>
  <si>
    <t>Ульянов Максим Алексеевич</t>
  </si>
  <si>
    <t>Кузургашев Никита Вячеславович</t>
  </si>
  <si>
    <t>Леонович Илья Сергеевич</t>
  </si>
  <si>
    <t>Семачков Егор Геннадьевич</t>
  </si>
  <si>
    <t>Центральный район г.Красноярск</t>
  </si>
  <si>
    <t>Петросян Эдик Вилсонович</t>
  </si>
  <si>
    <t>Никаддров Артемий Александрович</t>
  </si>
  <si>
    <t>Зайцев Александр Андреевич</t>
  </si>
  <si>
    <t>Кожеко Кирилл Сергеевич</t>
  </si>
  <si>
    <t>Шкельтин Матвей Алексеевич</t>
  </si>
  <si>
    <t>Соснов Тимофей Юрьевич</t>
  </si>
  <si>
    <t>Шакаров Данил Анарович</t>
  </si>
  <si>
    <t>МИНУСИНСКИЙ РАЙОН</t>
  </si>
  <si>
    <t>Губенко Роман Викторович</t>
  </si>
  <si>
    <t>Драгин Иван Алексеевич</t>
  </si>
  <si>
    <t>Казачек Егор Сергеевич</t>
  </si>
  <si>
    <t>Лемешко Андрей Александрович</t>
  </si>
  <si>
    <t>Фомин Арсений Вячеславович</t>
  </si>
  <si>
    <t>Артяков Егор Викторович</t>
  </si>
  <si>
    <t>Пупков Александр Алексеевич</t>
  </si>
  <si>
    <t>Огурцов Егор Евгеньевич</t>
  </si>
  <si>
    <t>Центральный район г.Красноярска</t>
  </si>
  <si>
    <t>Муниципальное образование</t>
  </si>
  <si>
    <t>(силовая гимнастика)</t>
  </si>
  <si>
    <t>Запевин Андрей Дмитриевич</t>
  </si>
  <si>
    <t>В/К</t>
  </si>
  <si>
    <t>1%05</t>
  </si>
  <si>
    <t>ДОрогов Леонид Олегович</t>
  </si>
  <si>
    <t>В. Ефимов</t>
  </si>
  <si>
    <t>время</t>
  </si>
  <si>
    <t>25-26</t>
  </si>
  <si>
    <t>28-29</t>
  </si>
  <si>
    <t>65-66</t>
  </si>
  <si>
    <t>72-73</t>
  </si>
  <si>
    <t>79-81</t>
  </si>
  <si>
    <t>97-98</t>
  </si>
  <si>
    <t>99-100</t>
  </si>
  <si>
    <t>101-103</t>
  </si>
  <si>
    <t>106-109</t>
  </si>
  <si>
    <t>117-118</t>
  </si>
  <si>
    <t>121-123</t>
  </si>
  <si>
    <t>126-128</t>
  </si>
  <si>
    <t>131-132</t>
  </si>
  <si>
    <t>136-137</t>
  </si>
  <si>
    <t>140-141</t>
  </si>
  <si>
    <t>142-143</t>
  </si>
  <si>
    <t>144-145</t>
  </si>
  <si>
    <t>148-149</t>
  </si>
  <si>
    <t>151-153</t>
  </si>
  <si>
    <t>158-159</t>
  </si>
  <si>
    <t>162-164</t>
  </si>
  <si>
    <t>173-174</t>
  </si>
  <si>
    <t>176-177</t>
  </si>
  <si>
    <t>185-186</t>
  </si>
  <si>
    <t>187-188</t>
  </si>
  <si>
    <t>190-191</t>
  </si>
  <si>
    <t>204-205</t>
  </si>
  <si>
    <t>209-211</t>
  </si>
  <si>
    <t>212-214</t>
  </si>
  <si>
    <t>231-232</t>
  </si>
  <si>
    <t>234-235</t>
  </si>
  <si>
    <t>В.Ефимов</t>
  </si>
  <si>
    <t xml:space="preserve">ИТОГОВЫЙ ПРОТОКОЛ </t>
  </si>
  <si>
    <t xml:space="preserve">                      СИЛОВАЯ ГИМНАСТИКА</t>
  </si>
  <si>
    <t>МУНИЦИПАЛЬНОЕ ОБРАЗОВАНИЕ</t>
  </si>
  <si>
    <t>время затраченное на выполнение упражнения</t>
  </si>
  <si>
    <t>нагруд.номер</t>
  </si>
  <si>
    <t>силовая гимнастика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</si>
</sst>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;@"/>
    <numFmt numFmtId="165" formatCode="[$-F400]h:mm:ss\ AM/PM"/>
  </numFmts>
  <fonts count="56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6"/>
      <name val="Bookman Old Style"/>
      <family val="1"/>
      <charset val="204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9"/>
      <name val="Bookman Old Style"/>
      <family val="1"/>
      <charset val="204"/>
    </font>
    <font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sz val="16"/>
      <name val="Bookman Old Style"/>
      <family val="1"/>
      <charset val="204"/>
    </font>
    <font>
      <sz val="9"/>
      <name val="Bookman Old Style"/>
      <family val="1"/>
      <charset val="204"/>
    </font>
    <font>
      <b/>
      <sz val="14"/>
      <color rgb="FFFF0000"/>
      <name val="Bookman Old Style"/>
      <family val="1"/>
      <charset val="204"/>
    </font>
    <font>
      <i/>
      <sz val="11"/>
      <name val="Bookman Old Style"/>
      <family val="1"/>
      <charset val="204"/>
    </font>
    <font>
      <b/>
      <i/>
      <sz val="1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b/>
      <sz val="9"/>
      <color theme="1"/>
      <name val="Bookman Old Style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6"/>
      <color theme="1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20"/>
      <name val="Bookman Old Style"/>
      <family val="1"/>
      <charset val="204"/>
    </font>
    <font>
      <b/>
      <sz val="26"/>
      <name val="Bookman Old Style"/>
      <family val="1"/>
      <charset val="204"/>
    </font>
    <font>
      <sz val="20"/>
      <name val="Bookman Old Style"/>
      <family val="1"/>
      <charset val="204"/>
    </font>
    <font>
      <sz val="11"/>
      <color indexed="8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Unicode MS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6"/>
      <name val="Arial"/>
      <family val="2"/>
      <charset val="204"/>
    </font>
    <font>
      <b/>
      <sz val="2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rgb="FF2C2D2E"/>
      <name val="Times New Roman"/>
      <family val="1"/>
      <charset val="204"/>
    </font>
    <font>
      <sz val="14"/>
      <color rgb="FF2C2D2E"/>
      <name val="Times New Roman"/>
      <family val="1"/>
      <charset val="204"/>
    </font>
    <font>
      <sz val="11"/>
      <color theme="1"/>
      <name val="Bookman Old Style"/>
      <family val="1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8"/>
      <name val="Bookman Old Style"/>
      <family val="1"/>
      <charset val="204"/>
    </font>
    <font>
      <b/>
      <sz val="11"/>
      <name val="Arial"/>
      <family val="2"/>
      <charset val="204"/>
    </font>
    <font>
      <b/>
      <sz val="22"/>
      <name val="Bookman Old Styl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5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center" vertical="center" wrapText="1"/>
    </xf>
    <xf numFmtId="0" fontId="9" fillId="0" borderId="0" xfId="0" applyFont="1"/>
    <xf numFmtId="0" fontId="5" fillId="0" borderId="0" xfId="1" applyFont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vertical="center"/>
    </xf>
    <xf numFmtId="1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9" fillId="0" borderId="0" xfId="0" applyFont="1" applyBorder="1"/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/>
    </xf>
    <xf numFmtId="1" fontId="19" fillId="0" borderId="12" xfId="0" applyNumberFormat="1" applyFont="1" applyBorder="1" applyAlignment="1">
      <alignment horizontal="center" vertical="center"/>
    </xf>
    <xf numFmtId="1" fontId="18" fillId="0" borderId="1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left" vertical="center"/>
    </xf>
    <xf numFmtId="0" fontId="22" fillId="0" borderId="19" xfId="0" applyFont="1" applyFill="1" applyBorder="1"/>
    <xf numFmtId="0" fontId="23" fillId="0" borderId="19" xfId="0" applyFont="1" applyBorder="1"/>
    <xf numFmtId="0" fontId="23" fillId="0" borderId="20" xfId="0" applyFont="1" applyBorder="1"/>
    <xf numFmtId="0" fontId="15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2" fillId="0" borderId="18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2" fillId="0" borderId="21" xfId="0" applyFont="1" applyFill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" fontId="7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2" fontId="14" fillId="0" borderId="0" xfId="0" applyNumberFormat="1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3" fillId="0" borderId="1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3" fillId="0" borderId="1" xfId="0" applyFont="1" applyFill="1" applyBorder="1" applyAlignment="1"/>
    <xf numFmtId="4" fontId="9" fillId="0" borderId="0" xfId="0" applyNumberFormat="1" applyFont="1" applyBorder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0" fontId="14" fillId="0" borderId="24" xfId="0" applyFont="1" applyFill="1" applyBorder="1" applyAlignment="1">
      <alignment vertical="center"/>
    </xf>
    <xf numFmtId="4" fontId="35" fillId="2" borderId="0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3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vertical="center"/>
    </xf>
    <xf numFmtId="4" fontId="14" fillId="3" borderId="0" xfId="0" applyNumberFormat="1" applyFont="1" applyFill="1" applyBorder="1" applyAlignment="1">
      <alignment horizontal="center" vertical="center"/>
    </xf>
    <xf numFmtId="4" fontId="10" fillId="3" borderId="0" xfId="0" applyNumberFormat="1" applyFont="1" applyFill="1" applyBorder="1" applyAlignment="1">
      <alignment horizontal="center" vertical="center"/>
    </xf>
    <xf numFmtId="3" fontId="10" fillId="3" borderId="27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33" fillId="3" borderId="6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vertical="center"/>
    </xf>
    <xf numFmtId="4" fontId="14" fillId="3" borderId="3" xfId="0" applyNumberFormat="1" applyFont="1" applyFill="1" applyBorder="1" applyAlignment="1">
      <alignment horizontal="center" vertical="center"/>
    </xf>
    <xf numFmtId="4" fontId="10" fillId="3" borderId="3" xfId="0" applyNumberFormat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33" fillId="3" borderId="1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4" fontId="14" fillId="3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33" fillId="3" borderId="26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vertical="center"/>
    </xf>
    <xf numFmtId="4" fontId="14" fillId="3" borderId="8" xfId="0" applyNumberFormat="1" applyFont="1" applyFill="1" applyBorder="1" applyAlignment="1">
      <alignment horizontal="center" vertical="center"/>
    </xf>
    <xf numFmtId="4" fontId="10" fillId="3" borderId="8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0" fontId="28" fillId="0" borderId="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4" fontId="14" fillId="3" borderId="3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/>
    </xf>
    <xf numFmtId="4" fontId="14" fillId="3" borderId="8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37" fillId="0" borderId="0" xfId="0" applyFont="1" applyBorder="1" applyAlignment="1">
      <alignment vertical="center" wrapText="1"/>
    </xf>
    <xf numFmtId="0" fontId="33" fillId="0" borderId="0" xfId="0" applyFont="1" applyBorder="1" applyAlignment="1">
      <alignment vertical="center"/>
    </xf>
    <xf numFmtId="14" fontId="36" fillId="0" borderId="0" xfId="0" applyNumberFormat="1" applyFont="1" applyBorder="1" applyAlignment="1">
      <alignment vertical="center" wrapText="1"/>
    </xf>
    <xf numFmtId="14" fontId="37" fillId="0" borderId="0" xfId="0" applyNumberFormat="1" applyFont="1" applyBorder="1" applyAlignment="1">
      <alignment vertical="center" wrapText="1"/>
    </xf>
    <xf numFmtId="0" fontId="38" fillId="0" borderId="1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wrapText="1"/>
    </xf>
    <xf numFmtId="0" fontId="34" fillId="0" borderId="0" xfId="0" applyFont="1" applyFill="1" applyBorder="1" applyAlignment="1">
      <alignment vertical="center"/>
    </xf>
    <xf numFmtId="0" fontId="45" fillId="0" borderId="0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8" fillId="0" borderId="32" xfId="0" applyFont="1" applyFill="1" applyBorder="1" applyAlignment="1">
      <alignment vertical="center"/>
    </xf>
    <xf numFmtId="0" fontId="38" fillId="0" borderId="1" xfId="0" applyFont="1" applyFill="1" applyBorder="1" applyAlignment="1">
      <alignment horizontal="left" vertical="center" wrapText="1"/>
    </xf>
    <xf numFmtId="4" fontId="14" fillId="0" borderId="16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horizontal="center" vertical="center"/>
    </xf>
    <xf numFmtId="3" fontId="17" fillId="0" borderId="27" xfId="0" applyNumberFormat="1" applyFont="1" applyFill="1" applyBorder="1" applyAlignment="1">
      <alignment horizontal="center" vertical="center"/>
    </xf>
    <xf numFmtId="3" fontId="10" fillId="0" borderId="27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vertical="center" wrapText="1"/>
    </xf>
    <xf numFmtId="0" fontId="33" fillId="0" borderId="32" xfId="0" applyFont="1" applyFill="1" applyBorder="1" applyAlignment="1">
      <alignment vertical="center" wrapText="1"/>
    </xf>
    <xf numFmtId="14" fontId="36" fillId="0" borderId="1" xfId="0" applyNumberFormat="1" applyFont="1" applyBorder="1" applyAlignment="1">
      <alignment horizontal="center" vertical="center" wrapText="1"/>
    </xf>
    <xf numFmtId="0" fontId="38" fillId="0" borderId="32" xfId="0" applyFont="1" applyFill="1" applyBorder="1" applyAlignment="1">
      <alignment horizontal="left" vertical="center" wrapText="1"/>
    </xf>
    <xf numFmtId="0" fontId="33" fillId="0" borderId="32" xfId="0" applyFont="1" applyFill="1" applyBorder="1" applyAlignment="1">
      <alignment horizontal="left" vertical="center" wrapText="1"/>
    </xf>
    <xf numFmtId="14" fontId="37" fillId="0" borderId="1" xfId="0" applyNumberFormat="1" applyFont="1" applyBorder="1" applyAlignment="1">
      <alignment horizontal="center" vertical="center" wrapText="1"/>
    </xf>
    <xf numFmtId="0" fontId="38" fillId="0" borderId="32" xfId="0" applyFont="1" applyFill="1" applyBorder="1" applyAlignment="1">
      <alignment vertical="center" wrapText="1"/>
    </xf>
    <xf numFmtId="0" fontId="34" fillId="0" borderId="28" xfId="0" applyFont="1" applyFill="1" applyBorder="1" applyAlignment="1">
      <alignment horizontal="left" vertical="center" wrapText="1"/>
    </xf>
    <xf numFmtId="14" fontId="36" fillId="0" borderId="1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/>
    <xf numFmtId="4" fontId="3" fillId="0" borderId="0" xfId="0" applyNumberFormat="1" applyFont="1" applyFill="1" applyBorder="1" applyAlignment="1">
      <alignment horizontal="center" vertical="center"/>
    </xf>
    <xf numFmtId="3" fontId="3" fillId="0" borderId="27" xfId="0" applyNumberFormat="1" applyFont="1" applyFill="1" applyBorder="1" applyAlignment="1">
      <alignment horizontal="center" vertical="center"/>
    </xf>
    <xf numFmtId="14" fontId="46" fillId="0" borderId="1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justify" vertical="center" wrapText="1"/>
    </xf>
    <xf numFmtId="14" fontId="37" fillId="0" borderId="1" xfId="0" applyNumberFormat="1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/>
    </xf>
    <xf numFmtId="14" fontId="43" fillId="0" borderId="1" xfId="0" applyNumberFormat="1" applyFont="1" applyFill="1" applyBorder="1" applyAlignment="1">
      <alignment vertical="center" wrapText="1"/>
    </xf>
    <xf numFmtId="14" fontId="39" fillId="0" borderId="1" xfId="0" applyNumberFormat="1" applyFont="1" applyFill="1" applyBorder="1" applyAlignment="1">
      <alignment horizontal="center" vertical="center" wrapText="1"/>
    </xf>
    <xf numFmtId="14" fontId="43" fillId="0" borderId="1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/>
    <xf numFmtId="0" fontId="10" fillId="0" borderId="0" xfId="0" applyFont="1" applyFill="1" applyBorder="1" applyAlignment="1">
      <alignment vertical="center"/>
    </xf>
    <xf numFmtId="0" fontId="34" fillId="0" borderId="33" xfId="0" applyFont="1" applyFill="1" applyBorder="1" applyAlignment="1">
      <alignment vertical="center"/>
    </xf>
    <xf numFmtId="0" fontId="33" fillId="0" borderId="33" xfId="0" applyFont="1" applyFill="1" applyBorder="1" applyAlignment="1">
      <alignment vertical="center" wrapText="1"/>
    </xf>
    <xf numFmtId="14" fontId="36" fillId="0" borderId="33" xfId="0" applyNumberFormat="1" applyFont="1" applyFill="1" applyBorder="1" applyAlignment="1">
      <alignment horizontal="center" vertical="center" wrapText="1"/>
    </xf>
    <xf numFmtId="0" fontId="33" fillId="0" borderId="32" xfId="0" applyFont="1" applyFill="1" applyBorder="1" applyAlignment="1">
      <alignment vertical="center"/>
    </xf>
    <xf numFmtId="0" fontId="34" fillId="0" borderId="28" xfId="0" applyFont="1" applyFill="1" applyBorder="1" applyAlignment="1">
      <alignment vertical="center"/>
    </xf>
    <xf numFmtId="0" fontId="38" fillId="0" borderId="1" xfId="0" applyFont="1" applyFill="1" applyBorder="1" applyAlignment="1">
      <alignment horizontal="justify" vertical="center" wrapText="1"/>
    </xf>
    <xf numFmtId="14" fontId="39" fillId="0" borderId="0" xfId="0" applyNumberFormat="1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/>
    </xf>
    <xf numFmtId="14" fontId="43" fillId="0" borderId="1" xfId="0" applyNumberFormat="1" applyFont="1" applyFill="1" applyBorder="1" applyAlignment="1">
      <alignment horizontal="left" vertical="center" wrapText="1"/>
    </xf>
    <xf numFmtId="0" fontId="34" fillId="0" borderId="2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34" fillId="0" borderId="33" xfId="0" applyFont="1" applyFill="1" applyBorder="1" applyAlignment="1"/>
    <xf numFmtId="0" fontId="24" fillId="0" borderId="3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3" fillId="0" borderId="1" xfId="0" applyFont="1" applyBorder="1" applyAlignment="1">
      <alignment vertical="center" wrapText="1"/>
    </xf>
    <xf numFmtId="0" fontId="47" fillId="0" borderId="0" xfId="0" applyFont="1" applyAlignment="1">
      <alignment horizontal="justify" vertical="center"/>
    </xf>
    <xf numFmtId="0" fontId="43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2" fontId="25" fillId="0" borderId="0" xfId="0" applyNumberFormat="1" applyFont="1" applyBorder="1" applyAlignment="1">
      <alignment horizontal="center" vertical="center"/>
    </xf>
    <xf numFmtId="164" fontId="15" fillId="0" borderId="0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" fontId="18" fillId="0" borderId="0" xfId="0" applyNumberFormat="1" applyFont="1" applyBorder="1" applyAlignment="1">
      <alignment horizontal="center" vertical="center"/>
    </xf>
    <xf numFmtId="0" fontId="48" fillId="0" borderId="0" xfId="0" applyFont="1" applyAlignment="1">
      <alignment horizontal="left" vertical="top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horizontal="justify" vertical="center"/>
    </xf>
    <xf numFmtId="0" fontId="48" fillId="0" borderId="0" xfId="0" applyFont="1" applyAlignment="1">
      <alignment vertical="center"/>
    </xf>
    <xf numFmtId="0" fontId="43" fillId="0" borderId="0" xfId="0" applyFont="1"/>
    <xf numFmtId="0" fontId="48" fillId="0" borderId="0" xfId="0" applyFont="1" applyAlignment="1">
      <alignment horizontal="justify" vertical="top"/>
    </xf>
    <xf numFmtId="0" fontId="38" fillId="0" borderId="1" xfId="0" applyFont="1" applyFill="1" applyBorder="1" applyAlignment="1">
      <alignment horizontal="left" wrapText="1"/>
    </xf>
    <xf numFmtId="0" fontId="33" fillId="0" borderId="1" xfId="0" applyFont="1" applyFill="1" applyBorder="1" applyAlignment="1">
      <alignment horizontal="left" wrapText="1"/>
    </xf>
    <xf numFmtId="14" fontId="13" fillId="0" borderId="1" xfId="0" applyNumberFormat="1" applyFont="1" applyFill="1" applyBorder="1" applyAlignment="1">
      <alignment vertical="center"/>
    </xf>
    <xf numFmtId="14" fontId="49" fillId="0" borderId="1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4" fontId="36" fillId="0" borderId="1" xfId="0" applyNumberFormat="1" applyFont="1" applyFill="1" applyBorder="1" applyAlignment="1">
      <alignment horizontal="left" vertical="center" wrapText="1"/>
    </xf>
    <xf numFmtId="14" fontId="50" fillId="0" borderId="1" xfId="0" applyNumberFormat="1" applyFont="1" applyFill="1" applyBorder="1" applyAlignment="1">
      <alignment horizontal="center" wrapText="1"/>
    </xf>
    <xf numFmtId="14" fontId="51" fillId="0" borderId="1" xfId="0" applyNumberFormat="1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/>
    </xf>
    <xf numFmtId="3" fontId="10" fillId="0" borderId="2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52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4" fontId="9" fillId="0" borderId="0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14" fontId="32" fillId="0" borderId="1" xfId="0" applyNumberFormat="1" applyFont="1" applyBorder="1" applyAlignment="1">
      <alignment vertical="center" wrapText="1"/>
    </xf>
    <xf numFmtId="14" fontId="29" fillId="0" borderId="1" xfId="0" applyNumberFormat="1" applyFont="1" applyFill="1" applyBorder="1" applyAlignment="1">
      <alignment vertical="center"/>
    </xf>
    <xf numFmtId="14" fontId="29" fillId="0" borderId="1" xfId="0" applyNumberFormat="1" applyFont="1" applyFill="1" applyBorder="1" applyAlignment="1">
      <alignment vertical="center" wrapText="1"/>
    </xf>
    <xf numFmtId="14" fontId="13" fillId="0" borderId="1" xfId="0" applyNumberFormat="1" applyFont="1" applyFill="1" applyBorder="1" applyAlignment="1">
      <alignment vertical="center" wrapText="1"/>
    </xf>
    <xf numFmtId="14" fontId="13" fillId="0" borderId="16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/>
    </xf>
    <xf numFmtId="0" fontId="34" fillId="0" borderId="28" xfId="0" applyFont="1" applyFill="1" applyBorder="1" applyAlignment="1"/>
    <xf numFmtId="0" fontId="13" fillId="0" borderId="28" xfId="0" applyFont="1" applyFill="1" applyBorder="1" applyAlignment="1">
      <alignment vertical="center"/>
    </xf>
    <xf numFmtId="4" fontId="14" fillId="0" borderId="28" xfId="0" applyNumberFormat="1" applyFont="1" applyFill="1" applyBorder="1" applyAlignment="1">
      <alignment horizontal="center" vertical="center"/>
    </xf>
    <xf numFmtId="4" fontId="10" fillId="0" borderId="28" xfId="0" applyNumberFormat="1" applyFont="1" applyFill="1" applyBorder="1" applyAlignment="1">
      <alignment horizontal="center" vertical="center"/>
    </xf>
    <xf numFmtId="164" fontId="5" fillId="0" borderId="28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wrapText="1"/>
    </xf>
    <xf numFmtId="0" fontId="38" fillId="0" borderId="1" xfId="0" applyFont="1" applyFill="1" applyBorder="1"/>
    <xf numFmtId="14" fontId="9" fillId="0" borderId="0" xfId="0" applyNumberFormat="1" applyFont="1" applyBorder="1" applyAlignment="1">
      <alignment horizontal="left" vertical="center"/>
    </xf>
    <xf numFmtId="0" fontId="33" fillId="0" borderId="32" xfId="0" applyFont="1" applyFill="1" applyBorder="1" applyAlignment="1"/>
    <xf numFmtId="0" fontId="24" fillId="0" borderId="0" xfId="0" applyFont="1" applyFill="1" applyBorder="1" applyAlignment="1">
      <alignment vertical="center"/>
    </xf>
    <xf numFmtId="14" fontId="13" fillId="0" borderId="0" xfId="0" applyNumberFormat="1" applyFont="1" applyBorder="1" applyAlignment="1">
      <alignment horizontal="center" vertical="center"/>
    </xf>
    <xf numFmtId="14" fontId="37" fillId="0" borderId="0" xfId="0" applyNumberFormat="1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left" vertical="center" wrapText="1"/>
    </xf>
    <xf numFmtId="14" fontId="43" fillId="0" borderId="0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4" fontId="10" fillId="0" borderId="8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15" fillId="0" borderId="4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/>
    </xf>
    <xf numFmtId="2" fontId="40" fillId="0" borderId="17" xfId="0" applyNumberFormat="1" applyFont="1" applyFill="1" applyBorder="1" applyAlignment="1">
      <alignment horizontal="left" vertical="top"/>
    </xf>
    <xf numFmtId="2" fontId="40" fillId="0" borderId="42" xfId="0" applyNumberFormat="1" applyFont="1" applyFill="1" applyBorder="1" applyAlignment="1">
      <alignment horizontal="left" vertical="top"/>
    </xf>
    <xf numFmtId="0" fontId="40" fillId="0" borderId="42" xfId="0" applyFont="1" applyBorder="1"/>
    <xf numFmtId="2" fontId="40" fillId="0" borderId="44" xfId="0" applyNumberFormat="1" applyFont="1" applyFill="1" applyBorder="1" applyAlignment="1">
      <alignment horizontal="left" vertical="top"/>
    </xf>
    <xf numFmtId="0" fontId="12" fillId="0" borderId="39" xfId="0" applyFont="1" applyFill="1" applyBorder="1" applyAlignment="1">
      <alignment horizontal="center" vertical="center"/>
    </xf>
    <xf numFmtId="164" fontId="15" fillId="0" borderId="41" xfId="0" applyNumberFormat="1" applyFont="1" applyBorder="1" applyAlignment="1">
      <alignment horizontal="center" vertical="center"/>
    </xf>
    <xf numFmtId="164" fontId="15" fillId="0" borderId="16" xfId="0" applyNumberFormat="1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2" fontId="25" fillId="0" borderId="44" xfId="0" applyNumberFormat="1" applyFont="1" applyBorder="1" applyAlignment="1">
      <alignment horizontal="center" vertical="center"/>
    </xf>
    <xf numFmtId="164" fontId="15" fillId="0" borderId="46" xfId="0" applyNumberFormat="1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4" fontId="36" fillId="0" borderId="0" xfId="0" applyNumberFormat="1" applyFont="1" applyBorder="1" applyAlignment="1">
      <alignment horizontal="center" vertical="center" wrapText="1"/>
    </xf>
    <xf numFmtId="14" fontId="43" fillId="0" borderId="32" xfId="0" applyNumberFormat="1" applyFont="1" applyFill="1" applyBorder="1" applyAlignment="1">
      <alignment horizontal="left" vertical="center" wrapText="1"/>
    </xf>
    <xf numFmtId="0" fontId="8" fillId="0" borderId="47" xfId="0" applyFont="1" applyFill="1" applyBorder="1" applyAlignment="1">
      <alignment vertical="center"/>
    </xf>
    <xf numFmtId="14" fontId="43" fillId="0" borderId="47" xfId="0" applyNumberFormat="1" applyFont="1" applyFill="1" applyBorder="1" applyAlignment="1">
      <alignment horizontal="left" vertical="center" wrapText="1"/>
    </xf>
    <xf numFmtId="0" fontId="38" fillId="0" borderId="34" xfId="0" applyFont="1" applyFill="1" applyBorder="1" applyAlignment="1">
      <alignment vertical="center" wrapText="1"/>
    </xf>
    <xf numFmtId="3" fontId="27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/>
    <xf numFmtId="164" fontId="5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" fontId="14" fillId="3" borderId="3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/>
    </xf>
    <xf numFmtId="4" fontId="14" fillId="3" borderId="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3" fontId="14" fillId="0" borderId="16" xfId="0" applyNumberFormat="1" applyFont="1" applyFill="1" applyBorder="1" applyAlignment="1">
      <alignment horizontal="center" vertical="center"/>
    </xf>
    <xf numFmtId="165" fontId="14" fillId="0" borderId="33" xfId="0" applyNumberFormat="1" applyFont="1" applyFill="1" applyBorder="1" applyAlignment="1">
      <alignment horizontal="center" vertical="center"/>
    </xf>
    <xf numFmtId="4" fontId="10" fillId="0" borderId="33" xfId="0" applyNumberFormat="1" applyFont="1" applyFill="1" applyBorder="1" applyAlignment="1">
      <alignment horizontal="center" vertical="center"/>
    </xf>
    <xf numFmtId="165" fontId="14" fillId="0" borderId="5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left" vertical="center" wrapText="1"/>
    </xf>
    <xf numFmtId="14" fontId="43" fillId="0" borderId="50" xfId="0" applyNumberFormat="1" applyFont="1" applyFill="1" applyBorder="1" applyAlignment="1">
      <alignment horizontal="left" vertical="center" wrapText="1"/>
    </xf>
    <xf numFmtId="4" fontId="14" fillId="0" borderId="39" xfId="0" applyNumberFormat="1" applyFont="1" applyFill="1" applyBorder="1" applyAlignment="1">
      <alignment horizontal="center" vertical="center"/>
    </xf>
    <xf numFmtId="165" fontId="14" fillId="0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3" fontId="10" fillId="0" borderId="11" xfId="0" applyNumberFormat="1" applyFont="1" applyFill="1" applyBorder="1" applyAlignment="1">
      <alignment horizontal="center" vertical="center"/>
    </xf>
    <xf numFmtId="165" fontId="14" fillId="0" borderId="3" xfId="0" applyNumberFormat="1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justify" vertical="center" wrapText="1"/>
    </xf>
    <xf numFmtId="0" fontId="5" fillId="0" borderId="51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vertical="center"/>
    </xf>
    <xf numFmtId="0" fontId="34" fillId="0" borderId="2" xfId="0" applyFont="1" applyFill="1" applyBorder="1" applyAlignment="1">
      <alignment vertical="center"/>
    </xf>
    <xf numFmtId="0" fontId="4" fillId="0" borderId="50" xfId="0" applyFont="1" applyFill="1" applyBorder="1" applyAlignment="1">
      <alignment vertical="center"/>
    </xf>
    <xf numFmtId="4" fontId="14" fillId="0" borderId="50" xfId="0" applyNumberFormat="1" applyFont="1" applyFill="1" applyBorder="1" applyAlignment="1">
      <alignment horizontal="center" vertical="center"/>
    </xf>
    <xf numFmtId="4" fontId="10" fillId="0" borderId="50" xfId="0" applyNumberFormat="1" applyFont="1" applyFill="1" applyBorder="1" applyAlignment="1">
      <alignment horizontal="center" vertical="center"/>
    </xf>
    <xf numFmtId="3" fontId="10" fillId="0" borderId="45" xfId="0" applyNumberFormat="1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1" fontId="14" fillId="0" borderId="5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1" fontId="14" fillId="0" borderId="8" xfId="0" applyNumberFormat="1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vertical="center" wrapText="1"/>
    </xf>
    <xf numFmtId="3" fontId="14" fillId="0" borderId="22" xfId="0" applyNumberFormat="1" applyFont="1" applyFill="1" applyBorder="1" applyAlignment="1">
      <alignment horizontal="center" vertical="center"/>
    </xf>
    <xf numFmtId="0" fontId="34" fillId="0" borderId="50" xfId="0" applyFont="1" applyFill="1" applyBorder="1" applyAlignment="1"/>
    <xf numFmtId="3" fontId="14" fillId="0" borderId="52" xfId="0" applyNumberFormat="1" applyFont="1" applyFill="1" applyBorder="1" applyAlignment="1">
      <alignment horizontal="center" vertical="center"/>
    </xf>
    <xf numFmtId="164" fontId="5" fillId="0" borderId="50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1" fontId="14" fillId="0" borderId="28" xfId="0" applyNumberFormat="1" applyFont="1" applyFill="1" applyBorder="1" applyAlignment="1">
      <alignment horizontal="center" vertical="center"/>
    </xf>
    <xf numFmtId="3" fontId="10" fillId="0" borderId="28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4" fontId="14" fillId="0" borderId="33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" fontId="25" fillId="0" borderId="17" xfId="0" applyNumberFormat="1" applyFont="1" applyBorder="1" applyAlignment="1">
      <alignment horizontal="center" vertical="center"/>
    </xf>
    <xf numFmtId="1" fontId="25" fillId="0" borderId="42" xfId="0" applyNumberFormat="1" applyFont="1" applyBorder="1" applyAlignment="1">
      <alignment horizontal="center" vertical="center"/>
    </xf>
    <xf numFmtId="1" fontId="25" fillId="0" borderId="43" xfId="0" applyNumberFormat="1" applyFont="1" applyBorder="1" applyAlignment="1">
      <alignment horizontal="center" vertical="center"/>
    </xf>
    <xf numFmtId="0" fontId="40" fillId="0" borderId="43" xfId="0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 wrapText="1"/>
    </xf>
    <xf numFmtId="2" fontId="40" fillId="0" borderId="55" xfId="0" applyNumberFormat="1" applyFont="1" applyFill="1" applyBorder="1" applyAlignment="1">
      <alignment horizontal="left" vertical="top"/>
    </xf>
    <xf numFmtId="1" fontId="25" fillId="0" borderId="55" xfId="0" applyNumberFormat="1" applyFont="1" applyBorder="1" applyAlignment="1">
      <alignment horizontal="center" vertical="center"/>
    </xf>
    <xf numFmtId="164" fontId="15" fillId="0" borderId="22" xfId="0" applyNumberFormat="1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2" fillId="0" borderId="53" xfId="0" applyFont="1" applyBorder="1" applyAlignment="1">
      <alignment vertical="center" wrapText="1"/>
    </xf>
    <xf numFmtId="0" fontId="12" fillId="0" borderId="45" xfId="0" applyFont="1" applyBorder="1" applyAlignment="1">
      <alignment vertical="center"/>
    </xf>
    <xf numFmtId="0" fontId="33" fillId="0" borderId="5" xfId="0" applyFont="1" applyFill="1" applyBorder="1" applyAlignment="1">
      <alignment vertical="center" wrapText="1"/>
    </xf>
    <xf numFmtId="0" fontId="34" fillId="0" borderId="50" xfId="0" applyFont="1" applyFill="1" applyBorder="1" applyAlignment="1">
      <alignment vertical="center"/>
    </xf>
    <xf numFmtId="4" fontId="5" fillId="0" borderId="49" xfId="0" applyNumberFormat="1" applyFont="1" applyBorder="1" applyAlignment="1">
      <alignment horizontal="center" vertical="center" wrapText="1"/>
    </xf>
    <xf numFmtId="0" fontId="33" fillId="0" borderId="28" xfId="0" applyFont="1" applyFill="1" applyBorder="1" applyAlignment="1">
      <alignment vertical="center" wrapText="1"/>
    </xf>
    <xf numFmtId="0" fontId="34" fillId="0" borderId="49" xfId="0" applyFont="1" applyFill="1" applyBorder="1" applyAlignment="1">
      <alignment vertical="center" wrapText="1"/>
    </xf>
    <xf numFmtId="0" fontId="34" fillId="0" borderId="50" xfId="0" applyFont="1" applyFill="1" applyBorder="1" applyAlignment="1">
      <alignment vertical="center" wrapText="1"/>
    </xf>
    <xf numFmtId="0" fontId="38" fillId="0" borderId="5" xfId="0" applyFont="1" applyFill="1" applyBorder="1" applyAlignment="1">
      <alignment horizontal="left" wrapText="1"/>
    </xf>
    <xf numFmtId="0" fontId="38" fillId="0" borderId="32" xfId="0" applyFont="1" applyFill="1" applyBorder="1"/>
    <xf numFmtId="0" fontId="38" fillId="0" borderId="5" xfId="0" applyFont="1" applyFill="1" applyBorder="1"/>
    <xf numFmtId="0" fontId="38" fillId="0" borderId="3" xfId="0" applyFont="1" applyFill="1" applyBorder="1" applyAlignment="1">
      <alignment vertical="center" wrapText="1"/>
    </xf>
    <xf numFmtId="0" fontId="33" fillId="0" borderId="5" xfId="0" applyFont="1" applyFill="1" applyBorder="1" applyAlignment="1"/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8" fillId="0" borderId="32" xfId="0" applyFont="1" applyFill="1" applyBorder="1" applyAlignment="1">
      <alignment horizontal="justify" vertical="center" wrapText="1"/>
    </xf>
    <xf numFmtId="0" fontId="33" fillId="0" borderId="32" xfId="0" applyFont="1" applyFill="1" applyBorder="1" applyAlignment="1">
      <alignment horizontal="left" vertical="center"/>
    </xf>
    <xf numFmtId="0" fontId="33" fillId="0" borderId="33" xfId="0" applyFont="1" applyFill="1" applyBorder="1" applyAlignment="1">
      <alignment horizontal="left" wrapText="1"/>
    </xf>
    <xf numFmtId="0" fontId="33" fillId="0" borderId="1" xfId="0" applyFont="1" applyFill="1" applyBorder="1" applyAlignment="1">
      <alignment horizontal="left" vertical="center"/>
    </xf>
    <xf numFmtId="0" fontId="34" fillId="0" borderId="30" xfId="0" applyFont="1" applyFill="1" applyBorder="1" applyAlignment="1">
      <alignment vertical="center" wrapText="1"/>
    </xf>
    <xf numFmtId="0" fontId="52" fillId="0" borderId="30" xfId="0" applyFont="1" applyFill="1" applyBorder="1" applyAlignment="1">
      <alignment vertical="center"/>
    </xf>
    <xf numFmtId="0" fontId="34" fillId="0" borderId="30" xfId="0" applyFont="1" applyFill="1" applyBorder="1" applyAlignment="1">
      <alignment vertical="center"/>
    </xf>
    <xf numFmtId="0" fontId="52" fillId="0" borderId="24" xfId="0" applyFont="1" applyFill="1" applyBorder="1" applyAlignment="1">
      <alignment vertical="center"/>
    </xf>
    <xf numFmtId="0" fontId="34" fillId="0" borderId="24" xfId="0" applyFont="1" applyFill="1" applyBorder="1" applyAlignment="1">
      <alignment vertical="center"/>
    </xf>
    <xf numFmtId="0" fontId="42" fillId="0" borderId="0" xfId="0" applyFont="1" applyFill="1" applyBorder="1" applyAlignment="1">
      <alignment vertical="center" wrapText="1"/>
    </xf>
    <xf numFmtId="4" fontId="34" fillId="0" borderId="24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3" fontId="10" fillId="0" borderId="36" xfId="0" applyNumberFormat="1" applyFont="1" applyFill="1" applyBorder="1" applyAlignment="1">
      <alignment horizontal="center" vertical="center"/>
    </xf>
    <xf numFmtId="3" fontId="10" fillId="0" borderId="37" xfId="0" applyNumberFormat="1" applyFont="1" applyFill="1" applyBorder="1" applyAlignment="1">
      <alignment horizontal="center" vertical="center"/>
    </xf>
    <xf numFmtId="3" fontId="10" fillId="0" borderId="26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2" fontId="14" fillId="3" borderId="3" xfId="0" applyNumberFormat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2" fontId="14" fillId="3" borderId="8" xfId="0" applyNumberFormat="1" applyFont="1" applyFill="1" applyBorder="1" applyAlignment="1">
      <alignment horizontal="center" vertical="center"/>
    </xf>
    <xf numFmtId="4" fontId="14" fillId="3" borderId="3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/>
    </xf>
    <xf numFmtId="4" fontId="14" fillId="3" borderId="8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3" fontId="10" fillId="3" borderId="6" xfId="0" applyNumberFormat="1" applyFont="1" applyFill="1" applyBorder="1" applyAlignment="1">
      <alignment horizontal="center" vertical="center"/>
    </xf>
    <xf numFmtId="3" fontId="10" fillId="3" borderId="13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4" fontId="5" fillId="0" borderId="0" xfId="0" applyNumberFormat="1" applyFont="1" applyBorder="1" applyAlignment="1">
      <alignment horizontal="left" vertical="center"/>
    </xf>
    <xf numFmtId="14" fontId="36" fillId="0" borderId="0" xfId="0" applyNumberFormat="1" applyFont="1" applyBorder="1" applyAlignment="1">
      <alignment horizontal="center" vertical="center" wrapText="1"/>
    </xf>
    <xf numFmtId="14" fontId="37" fillId="0" borderId="0" xfId="0" applyNumberFormat="1" applyFont="1" applyBorder="1" applyAlignment="1">
      <alignment horizontal="center" vertical="center" wrapText="1"/>
    </xf>
    <xf numFmtId="1" fontId="14" fillId="0" borderId="35" xfId="0" applyNumberFormat="1" applyFont="1" applyFill="1" applyBorder="1" applyAlignment="1">
      <alignment horizontal="center" vertical="center"/>
    </xf>
    <xf numFmtId="1" fontId="14" fillId="0" borderId="28" xfId="0" applyNumberFormat="1" applyFont="1" applyFill="1" applyBorder="1" applyAlignment="1">
      <alignment horizontal="center" vertical="center"/>
    </xf>
    <xf numFmtId="1" fontId="14" fillId="0" borderId="3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5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54" fillId="0" borderId="1" xfId="0" applyFont="1" applyFill="1" applyBorder="1" applyAlignment="1">
      <alignment vertical="center"/>
    </xf>
    <xf numFmtId="14" fontId="46" fillId="0" borderId="3" xfId="0" applyNumberFormat="1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3" fontId="27" fillId="0" borderId="6" xfId="0" applyNumberFormat="1" applyFont="1" applyFill="1" applyBorder="1" applyAlignment="1">
      <alignment horizontal="center" vertical="center"/>
    </xf>
    <xf numFmtId="3" fontId="27" fillId="0" borderId="13" xfId="0" applyNumberFormat="1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vertical="center"/>
    </xf>
    <xf numFmtId="0" fontId="33" fillId="0" borderId="8" xfId="0" applyFont="1" applyFill="1" applyBorder="1" applyAlignment="1">
      <alignment horizontal="left" vertical="center" wrapText="1"/>
    </xf>
    <xf numFmtId="14" fontId="46" fillId="0" borderId="8" xfId="0" applyNumberFormat="1" applyFont="1" applyFill="1" applyBorder="1" applyAlignment="1">
      <alignment horizontal="left" vertical="center" wrapText="1"/>
    </xf>
    <xf numFmtId="3" fontId="14" fillId="0" borderId="8" xfId="0" applyNumberFormat="1" applyFont="1" applyFill="1" applyBorder="1" applyAlignment="1">
      <alignment horizontal="center" vertical="center"/>
    </xf>
    <xf numFmtId="165" fontId="14" fillId="0" borderId="8" xfId="0" applyNumberFormat="1" applyFont="1" applyFill="1" applyBorder="1" applyAlignment="1">
      <alignment horizontal="center" vertical="center"/>
    </xf>
    <xf numFmtId="4" fontId="14" fillId="0" borderId="8" xfId="0" applyNumberFormat="1" applyFont="1" applyFill="1" applyBorder="1" applyAlignment="1">
      <alignment horizontal="center" vertical="center"/>
    </xf>
    <xf numFmtId="4" fontId="14" fillId="0" borderId="8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3" fontId="27" fillId="0" borderId="4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38" fillId="0" borderId="3" xfId="0" applyFont="1" applyFill="1" applyBorder="1" applyAlignment="1">
      <alignment horizontal="justify" vertical="center" wrapText="1"/>
    </xf>
    <xf numFmtId="14" fontId="37" fillId="0" borderId="3" xfId="0" applyNumberFormat="1" applyFont="1" applyFill="1" applyBorder="1" applyAlignment="1">
      <alignment horizontal="center" vertical="center" wrapText="1"/>
    </xf>
    <xf numFmtId="3" fontId="14" fillId="0" borderId="41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38" fillId="0" borderId="8" xfId="0" applyFont="1" applyFill="1" applyBorder="1" applyAlignment="1">
      <alignment horizontal="justify" vertical="center" wrapText="1"/>
    </xf>
    <xf numFmtId="14" fontId="37" fillId="0" borderId="8" xfId="0" applyNumberFormat="1" applyFont="1" applyFill="1" applyBorder="1" applyAlignment="1">
      <alignment horizontal="center" vertical="center" wrapText="1"/>
    </xf>
    <xf numFmtId="3" fontId="14" fillId="0" borderId="46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1" fontId="14" fillId="0" borderId="8" xfId="0" applyNumberFormat="1" applyFont="1" applyFill="1" applyBorder="1" applyAlignment="1">
      <alignment horizontal="center" vertical="center"/>
    </xf>
    <xf numFmtId="1" fontId="14" fillId="0" borderId="50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14" fillId="0" borderId="28" xfId="0" applyNumberFormat="1" applyFont="1" applyFill="1" applyBorder="1" applyAlignment="1">
      <alignment vertical="center"/>
    </xf>
    <xf numFmtId="1" fontId="14" fillId="0" borderId="2" xfId="0" applyNumberFormat="1" applyFont="1" applyFill="1" applyBorder="1" applyAlignment="1">
      <alignment horizontal="center" vertical="center"/>
    </xf>
    <xf numFmtId="14" fontId="13" fillId="0" borderId="3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horizontal="center" vertical="center"/>
    </xf>
    <xf numFmtId="3" fontId="10" fillId="0" borderId="13" xfId="0" applyNumberFormat="1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horizontal="center" vertical="center"/>
    </xf>
    <xf numFmtId="165" fontId="14" fillId="0" borderId="28" xfId="0" applyNumberFormat="1" applyFont="1" applyFill="1" applyBorder="1" applyAlignment="1">
      <alignment horizontal="center" vertical="center"/>
    </xf>
    <xf numFmtId="14" fontId="43" fillId="0" borderId="56" xfId="0" applyNumberFormat="1" applyFont="1" applyFill="1" applyBorder="1" applyAlignment="1">
      <alignment horizontal="left" vertical="center" wrapText="1"/>
    </xf>
    <xf numFmtId="0" fontId="8" fillId="0" borderId="57" xfId="0" applyFont="1" applyFill="1" applyBorder="1" applyAlignment="1">
      <alignment vertical="center"/>
    </xf>
    <xf numFmtId="0" fontId="33" fillId="0" borderId="38" xfId="0" applyFont="1" applyFill="1" applyBorder="1" applyAlignment="1">
      <alignment horizontal="left" vertical="center" wrapText="1"/>
    </xf>
    <xf numFmtId="14" fontId="43" fillId="0" borderId="8" xfId="0" applyNumberFormat="1" applyFont="1" applyFill="1" applyBorder="1" applyAlignment="1">
      <alignment horizontal="left"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4" fontId="36" fillId="0" borderId="3" xfId="0" applyNumberFormat="1" applyFont="1" applyFill="1" applyBorder="1" applyAlignment="1">
      <alignment horizontal="left" vertical="center" wrapText="1"/>
    </xf>
    <xf numFmtId="14" fontId="36" fillId="0" borderId="8" xfId="0" applyNumberFormat="1" applyFont="1" applyFill="1" applyBorder="1" applyAlignment="1">
      <alignment horizontal="left" vertical="center" wrapText="1"/>
    </xf>
    <xf numFmtId="4" fontId="14" fillId="0" borderId="46" xfId="0" applyNumberFormat="1" applyFont="1" applyFill="1" applyBorder="1" applyAlignment="1">
      <alignment horizontal="center" vertical="center"/>
    </xf>
    <xf numFmtId="14" fontId="43" fillId="0" borderId="29" xfId="0" applyNumberFormat="1" applyFont="1" applyFill="1" applyBorder="1" applyAlignment="1">
      <alignment horizontal="left" vertical="center" wrapText="1"/>
    </xf>
    <xf numFmtId="1" fontId="8" fillId="0" borderId="0" xfId="0" applyNumberFormat="1" applyFont="1" applyBorder="1" applyAlignment="1">
      <alignment horizontal="center" vertical="center"/>
    </xf>
    <xf numFmtId="0" fontId="20" fillId="0" borderId="28" xfId="0" applyFont="1" applyFill="1" applyBorder="1" applyAlignment="1">
      <alignment vertical="center"/>
    </xf>
    <xf numFmtId="0" fontId="33" fillId="0" borderId="3" xfId="0" applyFont="1" applyFill="1" applyBorder="1" applyAlignment="1"/>
    <xf numFmtId="0" fontId="33" fillId="0" borderId="8" xfId="0" applyFont="1" applyFill="1" applyBorder="1" applyAlignment="1"/>
    <xf numFmtId="14" fontId="13" fillId="0" borderId="8" xfId="0" applyNumberFormat="1" applyFont="1" applyFill="1" applyBorder="1" applyAlignment="1">
      <alignment vertical="center"/>
    </xf>
    <xf numFmtId="14" fontId="43" fillId="0" borderId="3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vertical="center"/>
    </xf>
    <xf numFmtId="0" fontId="38" fillId="0" borderId="3" xfId="0" applyFont="1" applyFill="1" applyBorder="1" applyAlignment="1">
      <alignment horizontal="left" vertical="center" wrapText="1"/>
    </xf>
    <xf numFmtId="0" fontId="38" fillId="0" borderId="8" xfId="0" applyFont="1" applyFill="1" applyBorder="1" applyAlignment="1">
      <alignment horizontal="left" vertical="center" wrapText="1"/>
    </xf>
    <xf numFmtId="14" fontId="39" fillId="0" borderId="8" xfId="0" applyNumberFormat="1" applyFont="1" applyFill="1" applyBorder="1" applyAlignment="1">
      <alignment horizontal="center" vertical="center" wrapText="1"/>
    </xf>
    <xf numFmtId="14" fontId="36" fillId="0" borderId="3" xfId="0" applyNumberFormat="1" applyFont="1" applyFill="1" applyBorder="1" applyAlignment="1">
      <alignment horizontal="center" vertical="center" wrapText="1"/>
    </xf>
    <xf numFmtId="14" fontId="36" fillId="0" borderId="8" xfId="0" applyNumberFormat="1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wrapText="1"/>
    </xf>
    <xf numFmtId="0" fontId="38" fillId="0" borderId="8" xfId="0" applyFont="1" applyFill="1" applyBorder="1"/>
    <xf numFmtId="0" fontId="33" fillId="0" borderId="3" xfId="0" applyFont="1" applyFill="1" applyBorder="1" applyAlignment="1">
      <alignment vertical="center" wrapText="1"/>
    </xf>
    <xf numFmtId="14" fontId="49" fillId="0" borderId="3" xfId="0" applyNumberFormat="1" applyFont="1" applyFill="1" applyBorder="1" applyAlignment="1">
      <alignment vertical="center"/>
    </xf>
    <xf numFmtId="0" fontId="33" fillId="0" borderId="8" xfId="0" applyFont="1" applyFill="1" applyBorder="1" applyAlignment="1">
      <alignment vertical="center" wrapText="1"/>
    </xf>
    <xf numFmtId="14" fontId="49" fillId="0" borderId="8" xfId="0" applyNumberFormat="1" applyFont="1" applyFill="1" applyBorder="1" applyAlignment="1">
      <alignment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vertical="center"/>
    </xf>
    <xf numFmtId="4" fontId="14" fillId="3" borderId="33" xfId="0" applyNumberFormat="1" applyFont="1" applyFill="1" applyBorder="1" applyAlignment="1">
      <alignment horizontal="center" vertical="center"/>
    </xf>
    <xf numFmtId="14" fontId="43" fillId="0" borderId="3" xfId="0" applyNumberFormat="1" applyFont="1" applyFill="1" applyBorder="1" applyAlignment="1">
      <alignment horizontal="left" vertical="center" wrapText="1"/>
    </xf>
    <xf numFmtId="14" fontId="29" fillId="0" borderId="3" xfId="0" applyNumberFormat="1" applyFont="1" applyFill="1" applyBorder="1" applyAlignment="1">
      <alignment vertical="center"/>
    </xf>
    <xf numFmtId="14" fontId="29" fillId="0" borderId="8" xfId="0" applyNumberFormat="1" applyFont="1" applyFill="1" applyBorder="1" applyAlignment="1">
      <alignment vertical="center"/>
    </xf>
    <xf numFmtId="14" fontId="43" fillId="0" borderId="3" xfId="0" applyNumberFormat="1" applyFont="1" applyFill="1" applyBorder="1" applyAlignment="1">
      <alignment vertical="center" wrapText="1"/>
    </xf>
    <xf numFmtId="14" fontId="43" fillId="0" borderId="8" xfId="0" applyNumberFormat="1" applyFont="1" applyFill="1" applyBorder="1" applyAlignment="1">
      <alignment vertical="center" wrapText="1"/>
    </xf>
    <xf numFmtId="0" fontId="33" fillId="0" borderId="3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14" fontId="43" fillId="0" borderId="8" xfId="0" applyNumberFormat="1" applyFont="1" applyFill="1" applyBorder="1" applyAlignment="1">
      <alignment horizontal="center" vertical="center" wrapText="1"/>
    </xf>
    <xf numFmtId="14" fontId="43" fillId="0" borderId="28" xfId="0" applyNumberFormat="1" applyFont="1" applyFill="1" applyBorder="1" applyAlignment="1">
      <alignment horizontal="left" vertical="center" wrapText="1"/>
    </xf>
    <xf numFmtId="0" fontId="38" fillId="0" borderId="3" xfId="0" applyFont="1" applyFill="1" applyBorder="1" applyAlignment="1">
      <alignment horizontal="left" wrapText="1"/>
    </xf>
    <xf numFmtId="14" fontId="50" fillId="0" borderId="3" xfId="0" applyNumberFormat="1" applyFont="1" applyFill="1" applyBorder="1" applyAlignment="1">
      <alignment horizontal="center" wrapText="1"/>
    </xf>
    <xf numFmtId="0" fontId="33" fillId="0" borderId="8" xfId="0" applyFont="1" applyFill="1" applyBorder="1" applyAlignment="1">
      <alignment horizontal="left" wrapText="1"/>
    </xf>
    <xf numFmtId="14" fontId="51" fillId="0" borderId="8" xfId="0" applyNumberFormat="1" applyFont="1" applyFill="1" applyBorder="1" applyAlignment="1">
      <alignment horizontal="center"/>
    </xf>
    <xf numFmtId="14" fontId="13" fillId="0" borderId="3" xfId="0" applyNumberFormat="1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/>
    </xf>
    <xf numFmtId="14" fontId="39" fillId="0" borderId="3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14" fontId="13" fillId="0" borderId="41" xfId="0" applyNumberFormat="1" applyFont="1" applyFill="1" applyBorder="1" applyAlignment="1">
      <alignment vertical="center"/>
    </xf>
    <xf numFmtId="14" fontId="13" fillId="0" borderId="46" xfId="0" applyNumberFormat="1" applyFont="1" applyFill="1" applyBorder="1" applyAlignment="1">
      <alignment vertical="center"/>
    </xf>
    <xf numFmtId="0" fontId="33" fillId="0" borderId="3" xfId="0" applyFont="1" applyFill="1" applyBorder="1" applyAlignment="1">
      <alignment horizontal="justify" vertical="center" wrapText="1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3" fontId="10" fillId="2" borderId="11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justify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8" fillId="0" borderId="47" xfId="0" applyFont="1" applyFill="1" applyBorder="1" applyAlignment="1">
      <alignment horizontal="left" vertical="center" wrapText="1"/>
    </xf>
    <xf numFmtId="14" fontId="37" fillId="0" borderId="3" xfId="0" applyNumberFormat="1" applyFont="1" applyBorder="1" applyAlignment="1">
      <alignment horizontal="center" vertical="center" wrapText="1"/>
    </xf>
    <xf numFmtId="0" fontId="33" fillId="0" borderId="48" xfId="0" applyFont="1" applyFill="1" applyBorder="1" applyAlignment="1">
      <alignment horizontal="left" vertical="center" wrapText="1"/>
    </xf>
    <xf numFmtId="14" fontId="36" fillId="0" borderId="8" xfId="0" applyNumberFormat="1" applyFont="1" applyBorder="1" applyAlignment="1">
      <alignment horizontal="center" vertical="center" wrapText="1"/>
    </xf>
    <xf numFmtId="3" fontId="14" fillId="0" borderId="28" xfId="0" applyNumberFormat="1" applyFont="1" applyFill="1" applyBorder="1" applyAlignment="1">
      <alignment horizontal="center" vertical="center"/>
    </xf>
    <xf numFmtId="0" fontId="38" fillId="0" borderId="47" xfId="0" applyFont="1" applyFill="1" applyBorder="1" applyAlignment="1">
      <alignment vertical="center" wrapText="1"/>
    </xf>
    <xf numFmtId="14" fontId="36" fillId="0" borderId="3" xfId="0" applyNumberFormat="1" applyFont="1" applyBorder="1" applyAlignment="1">
      <alignment horizontal="center" vertical="center" wrapText="1"/>
    </xf>
    <xf numFmtId="0" fontId="38" fillId="0" borderId="48" xfId="0" applyFont="1" applyFill="1" applyBorder="1" applyAlignment="1">
      <alignment vertical="center" wrapText="1"/>
    </xf>
    <xf numFmtId="0" fontId="33" fillId="0" borderId="3" xfId="0" applyFont="1" applyBorder="1" applyAlignment="1">
      <alignment vertical="center" wrapText="1"/>
    </xf>
    <xf numFmtId="14" fontId="32" fillId="0" borderId="3" xfId="0" applyNumberFormat="1" applyFont="1" applyBorder="1" applyAlignment="1">
      <alignment vertical="center" wrapText="1"/>
    </xf>
    <xf numFmtId="0" fontId="33" fillId="0" borderId="8" xfId="0" applyFont="1" applyBorder="1" applyAlignment="1">
      <alignment vertical="center" wrapText="1"/>
    </xf>
    <xf numFmtId="14" fontId="32" fillId="0" borderId="8" xfId="0" applyNumberFormat="1" applyFont="1" applyBorder="1" applyAlignment="1">
      <alignment vertical="center" wrapText="1"/>
    </xf>
    <xf numFmtId="0" fontId="55" fillId="0" borderId="0" xfId="0" applyFont="1" applyFill="1" applyBorder="1" applyAlignment="1">
      <alignment horizontal="center" vertical="center"/>
    </xf>
    <xf numFmtId="0" fontId="33" fillId="0" borderId="47" xfId="0" applyFont="1" applyFill="1" applyBorder="1" applyAlignment="1">
      <alignment vertical="center" wrapText="1"/>
    </xf>
    <xf numFmtId="0" fontId="33" fillId="0" borderId="8" xfId="0" applyFont="1" applyBorder="1" applyAlignment="1">
      <alignment horizontal="left" vertical="center"/>
    </xf>
    <xf numFmtId="14" fontId="9" fillId="0" borderId="8" xfId="0" applyNumberFormat="1" applyFont="1" applyBorder="1" applyAlignment="1">
      <alignment horizontal="center" vertical="center"/>
    </xf>
    <xf numFmtId="3" fontId="13" fillId="0" borderId="46" xfId="0" applyNumberFormat="1" applyFont="1" applyFill="1" applyBorder="1" applyAlignment="1">
      <alignment horizontal="center" vertical="center"/>
    </xf>
    <xf numFmtId="165" fontId="13" fillId="0" borderId="8" xfId="0" applyNumberFormat="1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vertical="center"/>
    </xf>
    <xf numFmtId="0" fontId="54" fillId="0" borderId="32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3" fontId="14" fillId="0" borderId="30" xfId="0" applyNumberFormat="1" applyFont="1" applyFill="1" applyBorder="1" applyAlignment="1">
      <alignment horizontal="center" vertical="center"/>
    </xf>
    <xf numFmtId="3" fontId="14" fillId="0" borderId="24" xfId="0" applyNumberFormat="1" applyFont="1" applyFill="1" applyBorder="1" applyAlignment="1">
      <alignment horizontal="center" vertical="center"/>
    </xf>
    <xf numFmtId="0" fontId="42" fillId="0" borderId="24" xfId="0" applyFont="1" applyFill="1" applyBorder="1" applyAlignment="1">
      <alignment vertical="center" wrapText="1"/>
    </xf>
    <xf numFmtId="0" fontId="54" fillId="0" borderId="24" xfId="0" applyFont="1" applyFill="1" applyBorder="1" applyAlignment="1">
      <alignment vertical="center"/>
    </xf>
    <xf numFmtId="0" fontId="54" fillId="0" borderId="1" xfId="0" applyFont="1" applyFill="1" applyBorder="1" applyAlignment="1"/>
    <xf numFmtId="0" fontId="51" fillId="0" borderId="1" xfId="0" applyFont="1" applyFill="1" applyBorder="1" applyAlignment="1">
      <alignment vertical="center"/>
    </xf>
    <xf numFmtId="0" fontId="51" fillId="0" borderId="1" xfId="0" applyFont="1" applyFill="1" applyBorder="1" applyAlignment="1">
      <alignment horizontal="left" vertical="center" wrapText="1"/>
    </xf>
    <xf numFmtId="0" fontId="51" fillId="0" borderId="1" xfId="0" applyFont="1" applyFill="1" applyBorder="1" applyAlignment="1"/>
    <xf numFmtId="0" fontId="51" fillId="0" borderId="1" xfId="0" applyFont="1" applyFill="1" applyBorder="1" applyAlignment="1">
      <alignment wrapText="1"/>
    </xf>
    <xf numFmtId="0" fontId="51" fillId="0" borderId="5" xfId="0" applyFont="1" applyFill="1" applyBorder="1" applyAlignment="1">
      <alignment vertical="center"/>
    </xf>
    <xf numFmtId="0" fontId="50" fillId="0" borderId="1" xfId="0" applyFont="1" applyFill="1" applyBorder="1" applyAlignment="1">
      <alignment vertical="center" wrapText="1"/>
    </xf>
    <xf numFmtId="0" fontId="51" fillId="0" borderId="1" xfId="0" applyFont="1" applyFill="1" applyBorder="1" applyAlignment="1">
      <alignment vertical="center" wrapText="1"/>
    </xf>
    <xf numFmtId="0" fontId="51" fillId="0" borderId="33" xfId="0" applyFont="1" applyFill="1" applyBorder="1" applyAlignment="1">
      <alignment vertical="center"/>
    </xf>
  </cellXfs>
  <cellStyles count="2">
    <cellStyle name="Обычный" xfId="0" builtinId="0"/>
    <cellStyle name="Обычный_военная подготовка" xfId="1"/>
  </cellStyles>
  <dxfs count="52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127467</xdr:colOff>
      <xdr:row>3</xdr:row>
      <xdr:rowOff>403151</xdr:rowOff>
    </xdr:to>
    <xdr:pic>
      <xdr:nvPicPr>
        <xdr:cNvPr id="3" name="Рисунок 2" descr="D:\2025\лого\9М_белый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0479" cy="124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4431</xdr:rowOff>
    </xdr:from>
    <xdr:to>
      <xdr:col>1</xdr:col>
      <xdr:colOff>127467</xdr:colOff>
      <xdr:row>3</xdr:row>
      <xdr:rowOff>407582</xdr:rowOff>
    </xdr:to>
    <xdr:pic>
      <xdr:nvPicPr>
        <xdr:cNvPr id="4" name="Рисунок 3" descr="D:\2025\лого\9М_белый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31"/>
          <a:ext cx="920479" cy="124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265307</xdr:colOff>
      <xdr:row>2</xdr:row>
      <xdr:rowOff>261583</xdr:rowOff>
    </xdr:to>
    <xdr:pic>
      <xdr:nvPicPr>
        <xdr:cNvPr id="2" name="Рисунок 1" descr="D:\2025\лого\9М_белый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964755" cy="1307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view="pageBreakPreview" zoomScale="140" zoomScaleNormal="145" zoomScaleSheetLayoutView="140" workbookViewId="0">
      <selection activeCell="B8" sqref="B8"/>
    </sheetView>
  </sheetViews>
  <sheetFormatPr defaultColWidth="9.109375" defaultRowHeight="20.399999999999999" x14ac:dyDescent="0.25"/>
  <cols>
    <col min="1" max="1" width="11.5546875" style="67" customWidth="1"/>
    <col min="2" max="2" width="52.33203125" style="5" customWidth="1"/>
    <col min="3" max="3" width="17.88671875" style="13" customWidth="1"/>
    <col min="4" max="4" width="19.88671875" style="13" hidden="1" customWidth="1"/>
    <col min="5" max="5" width="16.33203125" style="13" customWidth="1"/>
    <col min="6" max="6" width="16.33203125" style="5" hidden="1" customWidth="1"/>
    <col min="7" max="7" width="16.33203125" style="13" hidden="1" customWidth="1"/>
    <col min="8" max="8" width="16.33203125" style="5" hidden="1" customWidth="1"/>
    <col min="9" max="9" width="16.33203125" style="13" hidden="1" customWidth="1"/>
    <col min="10" max="11" width="9.109375" style="5"/>
    <col min="12" max="12" width="55" style="5" customWidth="1"/>
    <col min="13" max="16384" width="9.109375" style="5"/>
  </cols>
  <sheetData>
    <row r="1" spans="1:12" ht="45" customHeight="1" x14ac:dyDescent="0.25">
      <c r="A1"/>
      <c r="B1" s="403" t="s">
        <v>25</v>
      </c>
      <c r="C1" s="403"/>
      <c r="D1" s="403"/>
      <c r="E1" s="403"/>
      <c r="F1" s="19"/>
      <c r="G1" s="19"/>
      <c r="H1" s="19"/>
      <c r="I1" s="19"/>
      <c r="J1" s="4"/>
      <c r="K1" s="4"/>
    </row>
    <row r="2" spans="1:12" ht="0.75" customHeight="1" x14ac:dyDescent="0.25">
      <c r="A2" s="1"/>
      <c r="B2" s="1"/>
      <c r="C2" s="1"/>
      <c r="D2" s="1"/>
      <c r="E2" s="1"/>
      <c r="F2" s="1"/>
      <c r="G2" s="1"/>
      <c r="H2" s="1"/>
      <c r="I2" s="6"/>
      <c r="J2" s="4"/>
      <c r="K2" s="4"/>
    </row>
    <row r="3" spans="1:12" ht="21" x14ac:dyDescent="0.35">
      <c r="A3" s="92"/>
      <c r="B3" s="439" t="s">
        <v>470</v>
      </c>
      <c r="C3" s="439"/>
      <c r="D3" s="439"/>
      <c r="E3" s="439"/>
      <c r="F3" s="2"/>
      <c r="G3" s="5"/>
      <c r="H3" s="3"/>
      <c r="I3" s="16" t="s">
        <v>5</v>
      </c>
      <c r="J3" s="7"/>
      <c r="K3" s="7"/>
    </row>
    <row r="4" spans="1:12" ht="33" customHeight="1" x14ac:dyDescent="0.25">
      <c r="A4" s="438" t="s">
        <v>469</v>
      </c>
      <c r="B4" s="438"/>
      <c r="C4" s="438"/>
      <c r="D4" s="438"/>
      <c r="E4" s="438"/>
      <c r="F4" s="438"/>
      <c r="G4" s="438"/>
      <c r="H4" s="438"/>
      <c r="I4" s="438"/>
    </row>
    <row r="5" spans="1:12" ht="19.5" customHeight="1" thickBot="1" x14ac:dyDescent="0.35">
      <c r="A5" s="255" t="s">
        <v>136</v>
      </c>
      <c r="B5" s="9"/>
      <c r="C5" s="9"/>
      <c r="D5" s="9"/>
      <c r="E5" s="16" t="s">
        <v>51</v>
      </c>
      <c r="F5" s="9"/>
      <c r="G5" s="10"/>
      <c r="H5" s="8"/>
      <c r="I5" s="8"/>
    </row>
    <row r="6" spans="1:12" s="91" customFormat="1" ht="36" customHeight="1" thickBot="1" x14ac:dyDescent="0.3">
      <c r="A6" s="377" t="s">
        <v>86</v>
      </c>
      <c r="B6" s="378" t="s">
        <v>429</v>
      </c>
      <c r="C6" s="303" t="s">
        <v>129</v>
      </c>
      <c r="D6" s="300" t="s">
        <v>85</v>
      </c>
      <c r="E6" s="163" t="s">
        <v>2</v>
      </c>
      <c r="F6" s="88" t="s">
        <v>22</v>
      </c>
      <c r="G6" s="89"/>
      <c r="H6" s="90" t="s">
        <v>23</v>
      </c>
      <c r="I6" s="89"/>
    </row>
    <row r="7" spans="1:12" s="11" customFormat="1" ht="19.5" customHeight="1" x14ac:dyDescent="0.25">
      <c r="A7" s="372">
        <v>1</v>
      </c>
      <c r="B7" s="373" t="s">
        <v>111</v>
      </c>
      <c r="C7" s="374">
        <v>448</v>
      </c>
      <c r="D7" s="375">
        <v>3.5902777777777777E-3</v>
      </c>
      <c r="E7" s="376">
        <v>1</v>
      </c>
      <c r="F7" s="85"/>
      <c r="G7" s="54"/>
      <c r="H7" s="56"/>
      <c r="I7" s="59"/>
    </row>
    <row r="8" spans="1:12" s="11" customFormat="1" ht="19.5" customHeight="1" x14ac:dyDescent="0.25">
      <c r="A8" s="113">
        <v>2</v>
      </c>
      <c r="B8" s="297" t="s">
        <v>38</v>
      </c>
      <c r="C8" s="367">
        <v>412</v>
      </c>
      <c r="D8" s="302">
        <v>3.8726851851851852E-3</v>
      </c>
      <c r="E8" s="112">
        <v>2</v>
      </c>
      <c r="F8" s="85"/>
      <c r="G8" s="54"/>
      <c r="H8" s="56"/>
      <c r="I8" s="59"/>
      <c r="J8" s="5"/>
      <c r="K8" s="5"/>
      <c r="L8" s="239"/>
    </row>
    <row r="9" spans="1:12" s="11" customFormat="1" ht="19.5" customHeight="1" x14ac:dyDescent="0.25">
      <c r="A9" s="113">
        <v>3</v>
      </c>
      <c r="B9" s="297" t="s">
        <v>39</v>
      </c>
      <c r="C9" s="367">
        <v>401</v>
      </c>
      <c r="D9" s="302">
        <v>6.936342592592592E-3</v>
      </c>
      <c r="E9" s="112">
        <v>3</v>
      </c>
      <c r="F9" s="85"/>
      <c r="G9" s="54"/>
      <c r="H9" s="56"/>
      <c r="I9" s="59"/>
      <c r="J9" s="5"/>
      <c r="K9" s="5"/>
      <c r="L9" s="240"/>
    </row>
    <row r="10" spans="1:12" s="11" customFormat="1" ht="19.5" customHeight="1" x14ac:dyDescent="0.25">
      <c r="A10" s="113">
        <v>4</v>
      </c>
      <c r="B10" s="297" t="s">
        <v>36</v>
      </c>
      <c r="C10" s="368">
        <v>360</v>
      </c>
      <c r="D10" s="302">
        <v>5.3657407407407404E-3</v>
      </c>
      <c r="E10" s="112">
        <v>4</v>
      </c>
      <c r="F10" s="85"/>
      <c r="G10" s="54"/>
      <c r="H10" s="56"/>
      <c r="I10" s="59"/>
      <c r="J10" s="5"/>
      <c r="K10" s="5"/>
      <c r="L10" s="241"/>
    </row>
    <row r="11" spans="1:12" s="11" customFormat="1" ht="19.5" customHeight="1" x14ac:dyDescent="0.25">
      <c r="A11" s="113">
        <v>5</v>
      </c>
      <c r="B11" s="297" t="s">
        <v>37</v>
      </c>
      <c r="C11" s="367">
        <v>338</v>
      </c>
      <c r="D11" s="302"/>
      <c r="E11" s="112">
        <v>5</v>
      </c>
      <c r="F11" s="85"/>
      <c r="G11" s="54"/>
      <c r="H11" s="56"/>
      <c r="I11" s="59"/>
      <c r="L11" s="241"/>
    </row>
    <row r="12" spans="1:12" s="11" customFormat="1" ht="19.5" customHeight="1" x14ac:dyDescent="0.25">
      <c r="A12" s="113">
        <v>6</v>
      </c>
      <c r="B12" s="297" t="s">
        <v>15</v>
      </c>
      <c r="C12" s="367">
        <v>330</v>
      </c>
      <c r="D12" s="302">
        <v>3.5868055555555553E-3</v>
      </c>
      <c r="E12" s="112">
        <v>6</v>
      </c>
      <c r="F12" s="85"/>
      <c r="G12" s="54"/>
      <c r="H12" s="56"/>
      <c r="I12" s="59"/>
      <c r="J12" s="5"/>
      <c r="K12" s="5"/>
      <c r="L12" s="240"/>
    </row>
    <row r="13" spans="1:12" s="11" customFormat="1" ht="19.5" customHeight="1" x14ac:dyDescent="0.25">
      <c r="A13" s="162">
        <v>7</v>
      </c>
      <c r="B13" s="297" t="s">
        <v>121</v>
      </c>
      <c r="C13" s="367">
        <v>324</v>
      </c>
      <c r="D13" s="302">
        <v>5.3078703703703699E-3</v>
      </c>
      <c r="E13" s="112">
        <v>7</v>
      </c>
      <c r="F13" s="85"/>
      <c r="G13" s="54"/>
      <c r="H13" s="56"/>
      <c r="I13" s="59"/>
      <c r="L13" s="241"/>
    </row>
    <row r="14" spans="1:12" s="11" customFormat="1" ht="19.5" customHeight="1" x14ac:dyDescent="0.25">
      <c r="A14" s="113">
        <v>8</v>
      </c>
      <c r="B14" s="297" t="s">
        <v>30</v>
      </c>
      <c r="C14" s="367">
        <v>314</v>
      </c>
      <c r="D14" s="302">
        <v>6.2615740740740748E-3</v>
      </c>
      <c r="E14" s="112">
        <v>8</v>
      </c>
      <c r="F14" s="85"/>
      <c r="G14" s="54"/>
      <c r="H14" s="56"/>
      <c r="I14" s="59"/>
      <c r="J14" s="5"/>
      <c r="K14" s="5"/>
      <c r="L14" s="242"/>
    </row>
    <row r="15" spans="1:12" s="11" customFormat="1" ht="19.5" customHeight="1" x14ac:dyDescent="0.25">
      <c r="A15" s="113">
        <v>9</v>
      </c>
      <c r="B15" s="297" t="s">
        <v>33</v>
      </c>
      <c r="C15" s="367">
        <v>312</v>
      </c>
      <c r="D15" s="302"/>
      <c r="E15" s="112">
        <v>9</v>
      </c>
      <c r="F15" s="85"/>
      <c r="G15" s="54"/>
      <c r="H15" s="56"/>
      <c r="I15" s="59"/>
      <c r="L15" s="242"/>
    </row>
    <row r="16" spans="1:12" s="11" customFormat="1" ht="19.5" customHeight="1" x14ac:dyDescent="0.25">
      <c r="A16" s="113">
        <v>10</v>
      </c>
      <c r="B16" s="297" t="s">
        <v>20</v>
      </c>
      <c r="C16" s="367">
        <v>311</v>
      </c>
      <c r="D16" s="302">
        <v>5.3009259259259251E-3</v>
      </c>
      <c r="E16" s="112">
        <v>10</v>
      </c>
      <c r="F16" s="85"/>
      <c r="G16" s="54"/>
      <c r="H16" s="56"/>
      <c r="I16" s="59"/>
      <c r="L16" s="240"/>
    </row>
    <row r="17" spans="1:12" s="11" customFormat="1" ht="19.5" customHeight="1" x14ac:dyDescent="0.25">
      <c r="A17" s="113">
        <v>11</v>
      </c>
      <c r="B17" s="297" t="s">
        <v>32</v>
      </c>
      <c r="C17" s="367">
        <v>277</v>
      </c>
      <c r="D17" s="302">
        <v>5.9375000000000009E-3</v>
      </c>
      <c r="E17" s="112">
        <v>11</v>
      </c>
      <c r="F17" s="85"/>
      <c r="G17" s="54"/>
      <c r="H17" s="56"/>
      <c r="I17" s="59"/>
      <c r="J17" s="5"/>
      <c r="K17" s="5"/>
      <c r="L17" s="241"/>
    </row>
    <row r="18" spans="1:12" s="11" customFormat="1" ht="19.5" customHeight="1" x14ac:dyDescent="0.25">
      <c r="A18" s="370">
        <v>12</v>
      </c>
      <c r="B18" s="297" t="s">
        <v>40</v>
      </c>
      <c r="C18" s="367">
        <v>272</v>
      </c>
      <c r="D18" s="302">
        <v>5.107638888888889E-3</v>
      </c>
      <c r="E18" s="112">
        <v>12</v>
      </c>
      <c r="F18" s="85"/>
      <c r="G18" s="54"/>
      <c r="H18" s="56"/>
      <c r="I18" s="59"/>
      <c r="L18" s="241"/>
    </row>
    <row r="19" spans="1:12" s="11" customFormat="1" ht="19.5" customHeight="1" x14ac:dyDescent="0.35">
      <c r="A19" s="370">
        <v>13</v>
      </c>
      <c r="B19" s="297" t="s">
        <v>114</v>
      </c>
      <c r="C19" s="367">
        <v>262</v>
      </c>
      <c r="D19" s="302">
        <v>5.5601851851851845E-3</v>
      </c>
      <c r="E19" s="112">
        <v>13</v>
      </c>
      <c r="F19" s="85"/>
      <c r="G19" s="54"/>
      <c r="H19" s="56"/>
      <c r="I19" s="59"/>
      <c r="J19" s="5"/>
      <c r="K19" s="5"/>
      <c r="L19" s="243"/>
    </row>
    <row r="20" spans="1:12" s="11" customFormat="1" ht="19.5" customHeight="1" x14ac:dyDescent="0.35">
      <c r="A20" s="370">
        <v>14</v>
      </c>
      <c r="B20" s="298" t="s">
        <v>17</v>
      </c>
      <c r="C20" s="367">
        <v>262</v>
      </c>
      <c r="D20" s="295"/>
      <c r="E20" s="112">
        <v>14</v>
      </c>
      <c r="F20" s="85"/>
      <c r="G20" s="54"/>
      <c r="H20" s="56"/>
      <c r="I20" s="59"/>
      <c r="J20" s="5"/>
      <c r="K20" s="5"/>
      <c r="L20" s="231"/>
    </row>
    <row r="21" spans="1:12" ht="19.5" customHeight="1" thickBot="1" x14ac:dyDescent="0.4">
      <c r="A21" s="370">
        <v>15</v>
      </c>
      <c r="B21" s="297" t="s">
        <v>79</v>
      </c>
      <c r="C21" s="367">
        <v>260</v>
      </c>
      <c r="D21" s="302">
        <v>2.8240740740740739E-3</v>
      </c>
      <c r="E21" s="112">
        <v>15</v>
      </c>
      <c r="F21" s="87" t="e">
        <f>#REF!</f>
        <v>#REF!</v>
      </c>
      <c r="G21" s="52" t="e">
        <f>#REF!</f>
        <v>#REF!</v>
      </c>
      <c r="H21" s="57" t="e">
        <f t="shared" ref="H21:H37" si="0">G21+E21</f>
        <v>#REF!</v>
      </c>
      <c r="I21" s="43">
        <v>2</v>
      </c>
      <c r="L21" s="243"/>
    </row>
    <row r="22" spans="1:12" ht="19.5" customHeight="1" x14ac:dyDescent="0.35">
      <c r="A22" s="371">
        <v>16</v>
      </c>
      <c r="B22" s="296" t="s">
        <v>120</v>
      </c>
      <c r="C22" s="366">
        <v>259</v>
      </c>
      <c r="D22" s="301"/>
      <c r="E22" s="161">
        <v>16</v>
      </c>
      <c r="F22" s="87"/>
      <c r="G22" s="52"/>
      <c r="H22" s="57"/>
      <c r="I22" s="43"/>
      <c r="L22" s="243"/>
    </row>
    <row r="23" spans="1:12" ht="19.5" customHeight="1" x14ac:dyDescent="0.35">
      <c r="A23" s="370">
        <v>17</v>
      </c>
      <c r="B23" s="297" t="s">
        <v>262</v>
      </c>
      <c r="C23" s="367">
        <v>259</v>
      </c>
      <c r="D23" s="302">
        <v>2.9849537037037032E-3</v>
      </c>
      <c r="E23" s="112">
        <v>17</v>
      </c>
      <c r="F23" s="86" t="e">
        <f>#REF!</f>
        <v>#REF!</v>
      </c>
      <c r="G23" s="55" t="e">
        <f>#REF!</f>
        <v>#REF!</v>
      </c>
      <c r="H23" s="58" t="e">
        <f t="shared" si="0"/>
        <v>#REF!</v>
      </c>
      <c r="I23" s="42">
        <v>13</v>
      </c>
      <c r="L23" s="243"/>
    </row>
    <row r="24" spans="1:12" ht="19.5" customHeight="1" x14ac:dyDescent="0.35">
      <c r="A24" s="370">
        <v>18</v>
      </c>
      <c r="B24" s="297" t="s">
        <v>19</v>
      </c>
      <c r="C24" s="367">
        <v>253</v>
      </c>
      <c r="D24" s="302"/>
      <c r="E24" s="112">
        <v>18</v>
      </c>
      <c r="F24" s="87" t="e">
        <f>#REF!</f>
        <v>#REF!</v>
      </c>
      <c r="G24" s="52" t="e">
        <f>#REF!</f>
        <v>#REF!</v>
      </c>
      <c r="H24" s="57" t="e">
        <f t="shared" si="0"/>
        <v>#REF!</v>
      </c>
      <c r="I24" s="43">
        <v>3</v>
      </c>
      <c r="L24" s="243"/>
    </row>
    <row r="25" spans="1:12" ht="19.5" customHeight="1" x14ac:dyDescent="0.35">
      <c r="A25" s="370">
        <v>19</v>
      </c>
      <c r="B25" s="297" t="s">
        <v>18</v>
      </c>
      <c r="C25" s="367">
        <v>253</v>
      </c>
      <c r="D25" s="302">
        <v>6.6956018518518519E-3</v>
      </c>
      <c r="E25" s="112">
        <v>19</v>
      </c>
      <c r="F25" s="86" t="e">
        <f>#REF!</f>
        <v>#REF!</v>
      </c>
      <c r="G25" s="55">
        <v>17</v>
      </c>
      <c r="H25" s="58">
        <f t="shared" si="0"/>
        <v>36</v>
      </c>
      <c r="I25" s="42">
        <v>10</v>
      </c>
      <c r="L25" s="243"/>
    </row>
    <row r="26" spans="1:12" ht="19.5" customHeight="1" x14ac:dyDescent="0.35">
      <c r="A26" s="370">
        <v>20</v>
      </c>
      <c r="B26" s="297" t="s">
        <v>112</v>
      </c>
      <c r="C26" s="367">
        <v>250</v>
      </c>
      <c r="D26" s="302">
        <v>2.2685185185185182E-3</v>
      </c>
      <c r="E26" s="112">
        <v>20</v>
      </c>
      <c r="F26" s="86" t="e">
        <f>#REF!</f>
        <v>#REF!</v>
      </c>
      <c r="G26" s="55">
        <v>14</v>
      </c>
      <c r="H26" s="58">
        <f t="shared" si="0"/>
        <v>34</v>
      </c>
      <c r="I26" s="53" t="s">
        <v>48</v>
      </c>
      <c r="L26" s="243"/>
    </row>
    <row r="27" spans="1:12" ht="19.5" customHeight="1" x14ac:dyDescent="0.35">
      <c r="A27" s="370">
        <v>21</v>
      </c>
      <c r="B27" s="297" t="s">
        <v>73</v>
      </c>
      <c r="C27" s="367">
        <v>248</v>
      </c>
      <c r="D27" s="302">
        <v>5.1238425925925922E-3</v>
      </c>
      <c r="E27" s="112">
        <v>21</v>
      </c>
      <c r="F27" s="86" t="e">
        <f>#REF!</f>
        <v>#REF!</v>
      </c>
      <c r="G27" s="55" t="e">
        <f>#REF!</f>
        <v>#REF!</v>
      </c>
      <c r="H27" s="58" t="e">
        <f t="shared" si="0"/>
        <v>#REF!</v>
      </c>
      <c r="I27" s="42">
        <v>4</v>
      </c>
      <c r="J27" s="11"/>
      <c r="K27" s="11"/>
      <c r="L27" s="243"/>
    </row>
    <row r="28" spans="1:12" ht="19.5" customHeight="1" x14ac:dyDescent="0.35">
      <c r="A28" s="370">
        <v>22</v>
      </c>
      <c r="B28" s="297" t="s">
        <v>42</v>
      </c>
      <c r="C28" s="367">
        <v>247</v>
      </c>
      <c r="D28" s="302">
        <v>3.4953703703703705E-3</v>
      </c>
      <c r="E28" s="112">
        <v>22</v>
      </c>
      <c r="F28" s="86" t="e">
        <f>#REF!</f>
        <v>#REF!</v>
      </c>
      <c r="G28" s="55">
        <v>12</v>
      </c>
      <c r="H28" s="58">
        <f t="shared" si="0"/>
        <v>34</v>
      </c>
      <c r="I28" s="53" t="s">
        <v>48</v>
      </c>
      <c r="L28" s="243"/>
    </row>
    <row r="29" spans="1:12" ht="19.5" customHeight="1" x14ac:dyDescent="0.25">
      <c r="A29" s="370">
        <v>23</v>
      </c>
      <c r="B29" s="297" t="s">
        <v>16</v>
      </c>
      <c r="C29" s="367">
        <v>246</v>
      </c>
      <c r="D29" s="302">
        <v>5.2280092592592595E-3</v>
      </c>
      <c r="E29" s="112">
        <v>23</v>
      </c>
      <c r="F29" s="86" t="e">
        <f>#REF!</f>
        <v>#REF!</v>
      </c>
      <c r="G29" s="55" t="e">
        <f>#REF!</f>
        <v>#REF!</v>
      </c>
      <c r="H29" s="58" t="e">
        <f t="shared" si="0"/>
        <v>#REF!</v>
      </c>
      <c r="I29" s="53" t="s">
        <v>49</v>
      </c>
      <c r="J29" s="11"/>
      <c r="K29" s="11"/>
      <c r="L29" s="241"/>
    </row>
    <row r="30" spans="1:12" ht="19.5" customHeight="1" x14ac:dyDescent="0.35">
      <c r="A30" s="370">
        <v>24</v>
      </c>
      <c r="B30" s="297" t="s">
        <v>261</v>
      </c>
      <c r="C30" s="367">
        <v>243</v>
      </c>
      <c r="D30" s="302">
        <v>4.0347222222222225E-3</v>
      </c>
      <c r="E30" s="112">
        <v>24</v>
      </c>
      <c r="F30" s="86" t="e">
        <f>#REF!</f>
        <v>#REF!</v>
      </c>
      <c r="G30" s="55" t="e">
        <f>#REF!</f>
        <v>#REF!</v>
      </c>
      <c r="H30" s="58" t="e">
        <f t="shared" si="0"/>
        <v>#REF!</v>
      </c>
      <c r="I30" s="42">
        <v>15</v>
      </c>
      <c r="L30" s="243"/>
    </row>
    <row r="31" spans="1:12" ht="19.5" customHeight="1" x14ac:dyDescent="0.25">
      <c r="A31" s="370">
        <v>25</v>
      </c>
      <c r="B31" s="297" t="s">
        <v>71</v>
      </c>
      <c r="C31" s="367">
        <v>238</v>
      </c>
      <c r="D31" s="302">
        <v>4.9085648148148144E-3</v>
      </c>
      <c r="E31" s="112">
        <v>25</v>
      </c>
      <c r="F31" s="86" t="e">
        <f>#REF!</f>
        <v>#REF!</v>
      </c>
      <c r="G31" s="55" t="e">
        <f>#REF!</f>
        <v>#REF!</v>
      </c>
      <c r="H31" s="58" t="e">
        <f t="shared" si="0"/>
        <v>#REF!</v>
      </c>
      <c r="I31" s="42">
        <v>5</v>
      </c>
      <c r="L31" s="241"/>
    </row>
    <row r="32" spans="1:12" ht="19.5" customHeight="1" x14ac:dyDescent="0.35">
      <c r="A32" s="370">
        <v>26</v>
      </c>
      <c r="B32" s="297" t="s">
        <v>113</v>
      </c>
      <c r="C32" s="367">
        <v>238</v>
      </c>
      <c r="D32" s="302">
        <v>3.5069444444444445E-3</v>
      </c>
      <c r="E32" s="112">
        <v>26</v>
      </c>
      <c r="F32" s="86" t="e">
        <f>#REF!</f>
        <v>#REF!</v>
      </c>
      <c r="G32" s="55">
        <v>14</v>
      </c>
      <c r="H32" s="58">
        <f t="shared" si="0"/>
        <v>40</v>
      </c>
      <c r="I32" s="42">
        <v>12</v>
      </c>
      <c r="J32" s="11"/>
      <c r="K32" s="11"/>
      <c r="L32" s="243"/>
    </row>
    <row r="33" spans="1:12" ht="19.5" customHeight="1" x14ac:dyDescent="0.25">
      <c r="A33" s="370">
        <v>27</v>
      </c>
      <c r="B33" s="297" t="s">
        <v>58</v>
      </c>
      <c r="C33" s="367">
        <v>225</v>
      </c>
      <c r="D33" s="302">
        <v>3.5092592592592593E-3</v>
      </c>
      <c r="E33" s="112">
        <v>27</v>
      </c>
      <c r="F33" s="86" t="e">
        <f>#REF!</f>
        <v>#REF!</v>
      </c>
      <c r="G33" s="55" t="e">
        <f>#REF!</f>
        <v>#REF!</v>
      </c>
      <c r="H33" s="58" t="e">
        <f t="shared" si="0"/>
        <v>#REF!</v>
      </c>
      <c r="I33" s="53" t="s">
        <v>48</v>
      </c>
      <c r="J33" s="11"/>
      <c r="K33" s="11"/>
      <c r="L33" s="241"/>
    </row>
    <row r="34" spans="1:12" ht="19.5" customHeight="1" x14ac:dyDescent="0.35">
      <c r="A34" s="370">
        <v>28</v>
      </c>
      <c r="B34" s="297" t="s">
        <v>68</v>
      </c>
      <c r="C34" s="367">
        <v>214</v>
      </c>
      <c r="D34" s="302">
        <v>3.7060185185185186E-3</v>
      </c>
      <c r="E34" s="112">
        <v>28</v>
      </c>
      <c r="F34" s="86" t="e">
        <f>#REF!</f>
        <v>#REF!</v>
      </c>
      <c r="G34" s="55">
        <v>22</v>
      </c>
      <c r="H34" s="58">
        <f t="shared" si="0"/>
        <v>50</v>
      </c>
      <c r="I34" s="42">
        <v>20</v>
      </c>
      <c r="L34" s="243"/>
    </row>
    <row r="35" spans="1:12" ht="19.5" customHeight="1" x14ac:dyDescent="0.25">
      <c r="A35" s="370">
        <v>29</v>
      </c>
      <c r="B35" s="297" t="s">
        <v>428</v>
      </c>
      <c r="C35" s="367">
        <v>211</v>
      </c>
      <c r="D35" s="302"/>
      <c r="E35" s="112">
        <v>29</v>
      </c>
      <c r="F35" s="86" t="e">
        <f>#REF!</f>
        <v>#REF!</v>
      </c>
      <c r="G35" s="55" t="e">
        <f>#REF!</f>
        <v>#REF!</v>
      </c>
      <c r="H35" s="58" t="e">
        <f t="shared" si="0"/>
        <v>#REF!</v>
      </c>
      <c r="I35" s="53" t="s">
        <v>48</v>
      </c>
      <c r="L35" s="244"/>
    </row>
    <row r="36" spans="1:12" ht="19.5" customHeight="1" x14ac:dyDescent="0.35">
      <c r="A36" s="370">
        <v>30</v>
      </c>
      <c r="B36" s="369" t="s">
        <v>400</v>
      </c>
      <c r="C36" s="367">
        <v>203</v>
      </c>
      <c r="D36" s="302">
        <v>4.8148148148148152E-3</v>
      </c>
      <c r="E36" s="112">
        <v>30</v>
      </c>
      <c r="F36" s="86" t="e">
        <f>#REF!</f>
        <v>#REF!</v>
      </c>
      <c r="G36" s="55">
        <v>9</v>
      </c>
      <c r="H36" s="58">
        <f t="shared" si="0"/>
        <v>39</v>
      </c>
      <c r="I36" s="42">
        <v>11</v>
      </c>
      <c r="J36" s="11"/>
      <c r="K36" s="11"/>
      <c r="L36" s="243"/>
    </row>
    <row r="37" spans="1:12" ht="19.5" customHeight="1" x14ac:dyDescent="0.25">
      <c r="A37" s="370">
        <v>31</v>
      </c>
      <c r="B37" s="297" t="s">
        <v>31</v>
      </c>
      <c r="C37" s="367">
        <v>192</v>
      </c>
      <c r="D37" s="302"/>
      <c r="E37" s="112">
        <v>31</v>
      </c>
      <c r="F37" s="86" t="e">
        <f>#REF!</f>
        <v>#REF!</v>
      </c>
      <c r="G37" s="55">
        <v>22</v>
      </c>
      <c r="H37" s="58">
        <f t="shared" si="0"/>
        <v>53</v>
      </c>
      <c r="I37" s="42">
        <v>21</v>
      </c>
      <c r="J37" s="12"/>
      <c r="L37" s="241"/>
    </row>
    <row r="38" spans="1:12" ht="19.5" customHeight="1" x14ac:dyDescent="0.35">
      <c r="A38" s="370">
        <v>32</v>
      </c>
      <c r="B38" s="297" t="s">
        <v>122</v>
      </c>
      <c r="C38" s="367">
        <v>185</v>
      </c>
      <c r="D38" s="302">
        <v>3.5856481481481481E-3</v>
      </c>
      <c r="E38" s="112">
        <v>32</v>
      </c>
      <c r="F38" s="86" t="e">
        <f>#REF!</f>
        <v>#REF!</v>
      </c>
      <c r="G38" s="55">
        <v>12</v>
      </c>
      <c r="H38" s="58" t="e">
        <f>G38+E41</f>
        <v>#VALUE!</v>
      </c>
      <c r="I38" s="53" t="s">
        <v>49</v>
      </c>
      <c r="J38" s="11"/>
      <c r="K38" s="11"/>
      <c r="L38" s="243"/>
    </row>
    <row r="39" spans="1:12" ht="19.5" customHeight="1" x14ac:dyDescent="0.25">
      <c r="A39" s="370">
        <v>33</v>
      </c>
      <c r="B39" s="297" t="s">
        <v>64</v>
      </c>
      <c r="C39" s="367">
        <v>162</v>
      </c>
      <c r="D39" s="302"/>
      <c r="E39" s="112">
        <v>33</v>
      </c>
      <c r="F39" s="236"/>
      <c r="G39" s="237"/>
      <c r="H39" s="238"/>
      <c r="I39" s="31"/>
      <c r="L39"/>
    </row>
    <row r="40" spans="1:12" ht="19.5" customHeight="1" x14ac:dyDescent="0.25">
      <c r="A40" s="370">
        <v>34</v>
      </c>
      <c r="B40" s="297" t="s">
        <v>75</v>
      </c>
      <c r="C40" s="367">
        <v>149</v>
      </c>
      <c r="D40" s="302">
        <v>6.8576388888888888E-3</v>
      </c>
      <c r="E40" s="112">
        <v>34</v>
      </c>
      <c r="F40" s="236"/>
      <c r="G40" s="237"/>
      <c r="H40" s="238"/>
      <c r="I40" s="31"/>
      <c r="L40"/>
    </row>
    <row r="41" spans="1:12" ht="19.5" customHeight="1" thickBot="1" x14ac:dyDescent="0.3">
      <c r="A41" s="294"/>
      <c r="B41" s="299" t="s">
        <v>81</v>
      </c>
      <c r="C41" s="304"/>
      <c r="D41" s="305">
        <v>6.664351851851851E-3</v>
      </c>
      <c r="E41" s="306" t="s">
        <v>401</v>
      </c>
      <c r="F41" s="236"/>
      <c r="G41" s="237"/>
      <c r="H41" s="238"/>
      <c r="I41" s="31"/>
      <c r="L41"/>
    </row>
    <row r="42" spans="1:12" ht="19.5" customHeight="1" x14ac:dyDescent="0.25">
      <c r="A42" s="232"/>
      <c r="C42" s="233"/>
      <c r="D42" s="234"/>
      <c r="E42" s="235"/>
      <c r="F42" s="236"/>
      <c r="G42" s="237"/>
      <c r="H42" s="238"/>
      <c r="I42" s="31"/>
      <c r="L42"/>
    </row>
    <row r="43" spans="1:12" ht="38.25" customHeight="1" x14ac:dyDescent="0.25">
      <c r="A43" s="97" t="s">
        <v>4</v>
      </c>
      <c r="B43" s="100"/>
      <c r="C43" s="101" t="s">
        <v>468</v>
      </c>
      <c r="D43" s="101" t="s">
        <v>435</v>
      </c>
      <c r="E43" s="18"/>
      <c r="G43" s="14"/>
      <c r="I43" s="14"/>
      <c r="L43" s="230"/>
    </row>
    <row r="44" spans="1:12" x14ac:dyDescent="0.25">
      <c r="L44"/>
    </row>
    <row r="45" spans="1:12" x14ac:dyDescent="0.25">
      <c r="L45" s="230"/>
    </row>
    <row r="46" spans="1:12" x14ac:dyDescent="0.25">
      <c r="L46"/>
    </row>
    <row r="47" spans="1:12" x14ac:dyDescent="0.25">
      <c r="L47" s="230"/>
    </row>
    <row r="48" spans="1:12" x14ac:dyDescent="0.25">
      <c r="L48"/>
    </row>
    <row r="49" spans="12:12" x14ac:dyDescent="0.25">
      <c r="L49" s="230"/>
    </row>
    <row r="50" spans="12:12" x14ac:dyDescent="0.25">
      <c r="L50"/>
    </row>
    <row r="51" spans="12:12" x14ac:dyDescent="0.25">
      <c r="L51" s="230"/>
    </row>
    <row r="52" spans="12:12" x14ac:dyDescent="0.25">
      <c r="L52"/>
    </row>
    <row r="53" spans="12:12" x14ac:dyDescent="0.25">
      <c r="L53" s="230"/>
    </row>
    <row r="54" spans="12:12" x14ac:dyDescent="0.25">
      <c r="L54"/>
    </row>
    <row r="55" spans="12:12" x14ac:dyDescent="0.25">
      <c r="L55" s="230"/>
    </row>
    <row r="56" spans="12:12" x14ac:dyDescent="0.25">
      <c r="L56"/>
    </row>
    <row r="57" spans="12:12" x14ac:dyDescent="0.25">
      <c r="L57" s="230"/>
    </row>
    <row r="58" spans="12:12" x14ac:dyDescent="0.25">
      <c r="L58"/>
    </row>
    <row r="59" spans="12:12" x14ac:dyDescent="0.25">
      <c r="L59" s="230"/>
    </row>
    <row r="60" spans="12:12" x14ac:dyDescent="0.25">
      <c r="L60"/>
    </row>
    <row r="61" spans="12:12" x14ac:dyDescent="0.25">
      <c r="L61" s="230"/>
    </row>
    <row r="62" spans="12:12" x14ac:dyDescent="0.25">
      <c r="L62"/>
    </row>
    <row r="63" spans="12:12" x14ac:dyDescent="0.25">
      <c r="L63" s="230"/>
    </row>
    <row r="64" spans="12:12" x14ac:dyDescent="0.25">
      <c r="L64"/>
    </row>
    <row r="65" spans="12:12" x14ac:dyDescent="0.25">
      <c r="L65" s="230"/>
    </row>
    <row r="66" spans="12:12" x14ac:dyDescent="0.25">
      <c r="L66"/>
    </row>
    <row r="67" spans="12:12" x14ac:dyDescent="0.25">
      <c r="L67" s="231"/>
    </row>
  </sheetData>
  <sortState ref="A8:E40">
    <sortCondition ref="E8:E40"/>
  </sortState>
  <mergeCells count="3">
    <mergeCell ref="A4:I4"/>
    <mergeCell ref="B1:E1"/>
    <mergeCell ref="B3:E3"/>
  </mergeCells>
  <conditionalFormatting sqref="E2 E4:E1048576">
    <cfRule type="cellIs" dxfId="51" priority="3" operator="between">
      <formula>1</formula>
      <formula>3</formula>
    </cfRule>
  </conditionalFormatting>
  <conditionalFormatting sqref="A18:A40">
    <cfRule type="cellIs" dxfId="50" priority="1" operator="between">
      <formula>1</formula>
      <formula>3</formula>
    </cfRule>
  </conditionalFormatting>
  <printOptions horizontalCentered="1"/>
  <pageMargins left="0.59055118110236227" right="0.39370078740157483" top="0" bottom="0" header="0.51181102362204722" footer="0.39370078740157483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2"/>
  <sheetViews>
    <sheetView tabSelected="1" view="pageBreakPreview" zoomScale="77" zoomScaleSheetLayoutView="77" workbookViewId="0">
      <pane ySplit="5" topLeftCell="A320" activePane="bottomLeft" state="frozen"/>
      <selection pane="bottomLeft" activeCell="E337" sqref="E337"/>
    </sheetView>
  </sheetViews>
  <sheetFormatPr defaultColWidth="9.109375" defaultRowHeight="17.399999999999999" x14ac:dyDescent="0.25"/>
  <cols>
    <col min="1" max="1" width="4.5546875" style="28" customWidth="1"/>
    <col min="2" max="2" width="5.6640625" style="28" customWidth="1"/>
    <col min="3" max="3" width="45.109375" style="93" customWidth="1"/>
    <col min="4" max="4" width="15" style="93" hidden="1" customWidth="1"/>
    <col min="5" max="7" width="15" style="102" customWidth="1"/>
    <col min="8" max="8" width="16.33203125" style="102" hidden="1" customWidth="1"/>
    <col min="9" max="9" width="14.6640625" style="102" hidden="1" customWidth="1"/>
    <col min="10" max="10" width="17.5546875" style="103" customWidth="1"/>
    <col min="11" max="11" width="12" style="98" hidden="1" customWidth="1"/>
    <col min="12" max="12" width="17.33203125" style="98" hidden="1" customWidth="1"/>
    <col min="13" max="13" width="15.88671875" style="99" customWidth="1"/>
    <col min="14" max="14" width="11.6640625" style="28" customWidth="1"/>
    <col min="15" max="15" width="32.109375" style="31" customWidth="1"/>
    <col min="16" max="16" width="65.88671875" style="36" customWidth="1"/>
    <col min="17" max="17" width="28.88671875" style="36" customWidth="1"/>
    <col min="18" max="18" width="33.33203125" style="36" customWidth="1"/>
    <col min="19" max="16384" width="9.109375" style="36"/>
  </cols>
  <sheetData>
    <row r="1" spans="1:15" ht="36.6" customHeight="1" x14ac:dyDescent="0.25">
      <c r="A1"/>
      <c r="B1" s="256"/>
      <c r="C1" s="408" t="s">
        <v>25</v>
      </c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19"/>
      <c r="O1" s="19"/>
    </row>
    <row r="2" spans="1:15" ht="45.75" customHeight="1" x14ac:dyDescent="0.25">
      <c r="A2" s="552" t="s">
        <v>474</v>
      </c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O2" s="28"/>
    </row>
    <row r="3" spans="1:15" ht="23.4" customHeight="1" x14ac:dyDescent="0.25">
      <c r="A3" s="258"/>
      <c r="B3" s="258"/>
      <c r="C3" s="257" t="s">
        <v>314</v>
      </c>
      <c r="D3" s="258"/>
      <c r="E3" s="258"/>
      <c r="F3" s="258"/>
      <c r="G3" s="258"/>
      <c r="H3" s="258"/>
      <c r="I3" s="258"/>
      <c r="J3" s="258"/>
      <c r="K3" s="258"/>
      <c r="L3" s="258"/>
      <c r="M3" s="259" t="s">
        <v>51</v>
      </c>
      <c r="O3" s="28"/>
    </row>
    <row r="4" spans="1:15" ht="36" customHeight="1" thickBot="1" x14ac:dyDescent="0.3">
      <c r="A4" s="425" t="s">
        <v>132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O4" s="28"/>
    </row>
    <row r="5" spans="1:15" ht="37.950000000000003" customHeight="1" thickBot="1" x14ac:dyDescent="0.3">
      <c r="A5" s="536" t="s">
        <v>24</v>
      </c>
      <c r="B5" s="537" t="s">
        <v>473</v>
      </c>
      <c r="C5" s="531" t="s">
        <v>471</v>
      </c>
      <c r="D5" s="532"/>
      <c r="E5" s="533" t="s">
        <v>45</v>
      </c>
      <c r="F5" s="533" t="s">
        <v>472</v>
      </c>
      <c r="G5" s="533" t="s">
        <v>129</v>
      </c>
      <c r="H5" s="533" t="s">
        <v>129</v>
      </c>
      <c r="I5" s="533" t="s">
        <v>84</v>
      </c>
      <c r="J5" s="534" t="s">
        <v>130</v>
      </c>
      <c r="K5" s="534" t="s">
        <v>3</v>
      </c>
      <c r="L5" s="534" t="s">
        <v>50</v>
      </c>
      <c r="M5" s="535" t="s">
        <v>2</v>
      </c>
      <c r="O5" s="172" t="s">
        <v>131</v>
      </c>
    </row>
    <row r="6" spans="1:15" ht="21.6" hidden="1" thickBot="1" x14ac:dyDescent="0.3">
      <c r="A6" s="131"/>
      <c r="B6" s="132"/>
      <c r="C6" s="133" t="s">
        <v>87</v>
      </c>
      <c r="D6" s="134"/>
      <c r="E6" s="135"/>
      <c r="F6" s="135"/>
      <c r="G6" s="135"/>
      <c r="H6" s="135"/>
      <c r="I6" s="135"/>
      <c r="J6" s="135"/>
      <c r="K6" s="136">
        <f>J6</f>
        <v>0</v>
      </c>
      <c r="L6" s="136"/>
      <c r="M6" s="137"/>
    </row>
    <row r="7" spans="1:15" ht="21.6" hidden="1" thickBot="1" x14ac:dyDescent="0.3">
      <c r="A7" s="138">
        <v>1</v>
      </c>
      <c r="B7" s="139"/>
      <c r="C7" s="140"/>
      <c r="D7" s="141"/>
      <c r="E7" s="142"/>
      <c r="F7" s="316"/>
      <c r="G7" s="169"/>
      <c r="H7" s="142" t="e">
        <f>E7+#REF!</f>
        <v>#REF!</v>
      </c>
      <c r="I7" s="417"/>
      <c r="J7" s="414" t="e">
        <f>SUM(H7:H14)+I7-(MAX(H7:H14))</f>
        <v>#REF!</v>
      </c>
      <c r="K7" s="143"/>
      <c r="L7" s="420"/>
      <c r="M7" s="422"/>
    </row>
    <row r="8" spans="1:15" ht="21.6" hidden="1" thickBot="1" x14ac:dyDescent="0.3">
      <c r="A8" s="144">
        <v>2</v>
      </c>
      <c r="B8" s="145"/>
      <c r="C8" s="146"/>
      <c r="D8" s="147"/>
      <c r="E8" s="148"/>
      <c r="F8" s="317"/>
      <c r="G8" s="170"/>
      <c r="H8" s="148" t="e">
        <f>E8+#REF!</f>
        <v>#REF!</v>
      </c>
      <c r="I8" s="418"/>
      <c r="J8" s="415"/>
      <c r="K8" s="149"/>
      <c r="L8" s="412"/>
      <c r="M8" s="423"/>
    </row>
    <row r="9" spans="1:15" ht="21.6" hidden="1" thickBot="1" x14ac:dyDescent="0.3">
      <c r="A9" s="144">
        <v>3</v>
      </c>
      <c r="B9" s="145"/>
      <c r="C9" s="146"/>
      <c r="D9" s="147"/>
      <c r="E9" s="148"/>
      <c r="F9" s="317"/>
      <c r="G9" s="170"/>
      <c r="H9" s="148" t="e">
        <f>E9+#REF!</f>
        <v>#REF!</v>
      </c>
      <c r="I9" s="418"/>
      <c r="J9" s="415"/>
      <c r="K9" s="149"/>
      <c r="L9" s="412"/>
      <c r="M9" s="423"/>
      <c r="N9" s="102"/>
    </row>
    <row r="10" spans="1:15" ht="21.6" hidden="1" thickBot="1" x14ac:dyDescent="0.3">
      <c r="A10" s="144">
        <v>4</v>
      </c>
      <c r="B10" s="145"/>
      <c r="C10" s="146"/>
      <c r="D10" s="147"/>
      <c r="E10" s="148"/>
      <c r="F10" s="317"/>
      <c r="G10" s="170"/>
      <c r="H10" s="148" t="e">
        <f>E10+#REF!</f>
        <v>#REF!</v>
      </c>
      <c r="I10" s="418"/>
      <c r="J10" s="415"/>
      <c r="K10" s="149"/>
      <c r="L10" s="412"/>
      <c r="M10" s="423"/>
      <c r="O10" s="108" t="e">
        <f>H7+H8+H9+H10+H11+H12+H13+H14</f>
        <v>#REF!</v>
      </c>
    </row>
    <row r="11" spans="1:15" ht="21.6" hidden="1" thickBot="1" x14ac:dyDescent="0.3">
      <c r="A11" s="144">
        <v>5</v>
      </c>
      <c r="B11" s="145"/>
      <c r="C11" s="146"/>
      <c r="D11" s="147"/>
      <c r="E11" s="148"/>
      <c r="F11" s="317"/>
      <c r="G11" s="170"/>
      <c r="H11" s="148" t="e">
        <f>E11+#REF!</f>
        <v>#REF!</v>
      </c>
      <c r="I11" s="418"/>
      <c r="J11" s="415"/>
      <c r="K11" s="149"/>
      <c r="L11" s="412"/>
      <c r="M11" s="423"/>
      <c r="O11" s="108"/>
    </row>
    <row r="12" spans="1:15" ht="21.6" hidden="1" thickBot="1" x14ac:dyDescent="0.3">
      <c r="A12" s="144">
        <v>6</v>
      </c>
      <c r="B12" s="145"/>
      <c r="C12" s="146"/>
      <c r="D12" s="147"/>
      <c r="E12" s="148"/>
      <c r="F12" s="317"/>
      <c r="G12" s="170"/>
      <c r="H12" s="148" t="e">
        <f>E12+#REF!</f>
        <v>#REF!</v>
      </c>
      <c r="I12" s="418"/>
      <c r="J12" s="415"/>
      <c r="K12" s="149"/>
      <c r="L12" s="412"/>
      <c r="M12" s="423"/>
      <c r="O12" s="108"/>
    </row>
    <row r="13" spans="1:15" ht="21.6" hidden="1" thickBot="1" x14ac:dyDescent="0.3">
      <c r="A13" s="144">
        <v>7</v>
      </c>
      <c r="B13" s="145"/>
      <c r="C13" s="146"/>
      <c r="D13" s="147"/>
      <c r="E13" s="148"/>
      <c r="F13" s="317"/>
      <c r="G13" s="170"/>
      <c r="H13" s="148" t="e">
        <f>E13+#REF!</f>
        <v>#REF!</v>
      </c>
      <c r="I13" s="418"/>
      <c r="J13" s="415"/>
      <c r="K13" s="149"/>
      <c r="L13" s="412"/>
      <c r="M13" s="423"/>
      <c r="O13" s="108"/>
    </row>
    <row r="14" spans="1:15" ht="21.6" hidden="1" thickBot="1" x14ac:dyDescent="0.3">
      <c r="A14" s="150">
        <v>8</v>
      </c>
      <c r="B14" s="151"/>
      <c r="C14" s="152"/>
      <c r="D14" s="153"/>
      <c r="E14" s="154"/>
      <c r="F14" s="318"/>
      <c r="G14" s="171"/>
      <c r="H14" s="154" t="e">
        <f>E14+#REF!</f>
        <v>#REF!</v>
      </c>
      <c r="I14" s="419"/>
      <c r="J14" s="416"/>
      <c r="K14" s="155"/>
      <c r="L14" s="421"/>
      <c r="M14" s="424"/>
      <c r="O14" s="108"/>
    </row>
    <row r="15" spans="1:15" s="158" customFormat="1" ht="23.4" thickBot="1" x14ac:dyDescent="0.35">
      <c r="A15" s="186"/>
      <c r="B15" s="187">
        <v>1</v>
      </c>
      <c r="C15" s="201" t="s">
        <v>90</v>
      </c>
      <c r="D15" s="188"/>
      <c r="E15" s="46"/>
      <c r="F15" s="46"/>
      <c r="G15" s="46"/>
      <c r="H15" s="46"/>
      <c r="I15" s="46"/>
      <c r="J15" s="202"/>
      <c r="K15" s="202"/>
      <c r="L15" s="202"/>
      <c r="M15" s="203"/>
      <c r="N15" s="157"/>
      <c r="O15" s="159"/>
    </row>
    <row r="16" spans="1:15" s="158" customFormat="1" ht="18" x14ac:dyDescent="0.25">
      <c r="A16" s="285">
        <v>1</v>
      </c>
      <c r="B16" s="309">
        <v>272</v>
      </c>
      <c r="C16" s="286" t="s">
        <v>166</v>
      </c>
      <c r="D16" s="444">
        <v>39274</v>
      </c>
      <c r="E16" s="350">
        <v>24</v>
      </c>
      <c r="F16" s="336">
        <v>5.9027777777777783E-2</v>
      </c>
      <c r="G16" s="348">
        <v>58</v>
      </c>
      <c r="H16" s="287">
        <f>E16</f>
        <v>24</v>
      </c>
      <c r="I16" s="445"/>
      <c r="J16" s="466">
        <f>G16+G17+G18+G19+G20+G21+G22+G23-G19</f>
        <v>448</v>
      </c>
      <c r="K16" s="288"/>
      <c r="L16" s="446"/>
      <c r="M16" s="447">
        <v>1</v>
      </c>
      <c r="N16" s="157"/>
      <c r="O16" s="159"/>
    </row>
    <row r="17" spans="1:15" s="158" customFormat="1" ht="18" x14ac:dyDescent="0.25">
      <c r="A17" s="290">
        <v>2</v>
      </c>
      <c r="B17" s="182">
        <v>321</v>
      </c>
      <c r="C17" s="121" t="s">
        <v>167</v>
      </c>
      <c r="D17" s="204">
        <v>39299</v>
      </c>
      <c r="E17" s="345">
        <v>32</v>
      </c>
      <c r="F17" s="325">
        <v>0.10208333333333335</v>
      </c>
      <c r="G17" s="347">
        <v>74</v>
      </c>
      <c r="H17" s="360">
        <f t="shared" ref="H17:H23" si="0">E17</f>
        <v>32</v>
      </c>
      <c r="I17" s="409"/>
      <c r="J17" s="413"/>
      <c r="K17" s="185"/>
      <c r="L17" s="407"/>
      <c r="M17" s="448"/>
      <c r="N17" s="157"/>
      <c r="O17" s="159"/>
    </row>
    <row r="18" spans="1:15" s="158" customFormat="1" ht="18" x14ac:dyDescent="0.25">
      <c r="A18" s="290">
        <v>3</v>
      </c>
      <c r="B18" s="182">
        <v>300</v>
      </c>
      <c r="C18" s="121" t="s">
        <v>168</v>
      </c>
      <c r="D18" s="204">
        <v>39573</v>
      </c>
      <c r="E18" s="346">
        <v>21</v>
      </c>
      <c r="F18" s="320">
        <v>7.5694444444444439E-2</v>
      </c>
      <c r="G18" s="365">
        <v>52</v>
      </c>
      <c r="H18" s="360">
        <f t="shared" si="0"/>
        <v>21</v>
      </c>
      <c r="I18" s="409"/>
      <c r="J18" s="413"/>
      <c r="K18" s="185"/>
      <c r="L18" s="407"/>
      <c r="M18" s="448"/>
      <c r="N18" s="157"/>
      <c r="O18" s="159"/>
    </row>
    <row r="19" spans="1:15" s="158" customFormat="1" ht="18" x14ac:dyDescent="0.25">
      <c r="A19" s="290">
        <v>4</v>
      </c>
      <c r="B19" s="28">
        <v>481</v>
      </c>
      <c r="C19" s="261" t="s">
        <v>381</v>
      </c>
      <c r="D19" s="278">
        <v>39358</v>
      </c>
      <c r="E19" s="346">
        <v>17</v>
      </c>
      <c r="F19" s="320">
        <v>7.9166666666666663E-2</v>
      </c>
      <c r="G19" s="365"/>
      <c r="H19" s="360">
        <f t="shared" si="0"/>
        <v>17</v>
      </c>
      <c r="I19" s="409"/>
      <c r="J19" s="413"/>
      <c r="K19" s="185"/>
      <c r="L19" s="407"/>
      <c r="M19" s="448"/>
      <c r="N19" s="157"/>
      <c r="O19" s="159"/>
    </row>
    <row r="20" spans="1:15" s="158" customFormat="1" ht="18" x14ac:dyDescent="0.25">
      <c r="A20" s="290">
        <v>5</v>
      </c>
      <c r="B20" s="182">
        <v>230</v>
      </c>
      <c r="C20" s="121" t="s">
        <v>169</v>
      </c>
      <c r="D20" s="204">
        <v>39571</v>
      </c>
      <c r="E20" s="346">
        <v>30</v>
      </c>
      <c r="F20" s="320">
        <v>8.1250000000000003E-2</v>
      </c>
      <c r="G20" s="365">
        <v>70</v>
      </c>
      <c r="H20" s="360">
        <f t="shared" si="0"/>
        <v>30</v>
      </c>
      <c r="I20" s="409"/>
      <c r="J20" s="413"/>
      <c r="K20" s="185"/>
      <c r="L20" s="407"/>
      <c r="M20" s="448"/>
      <c r="N20" s="157"/>
      <c r="O20" s="159">
        <f>G16+G17+G18+G20+G21+G22+G23</f>
        <v>448</v>
      </c>
    </row>
    <row r="21" spans="1:15" s="158" customFormat="1" ht="18" x14ac:dyDescent="0.25">
      <c r="A21" s="290">
        <v>6</v>
      </c>
      <c r="B21" s="182">
        <v>220</v>
      </c>
      <c r="C21" s="121" t="s">
        <v>170</v>
      </c>
      <c r="D21" s="204">
        <v>39499</v>
      </c>
      <c r="E21" s="346">
        <v>19</v>
      </c>
      <c r="F21" s="320">
        <v>8.6805555555555566E-2</v>
      </c>
      <c r="G21" s="365">
        <v>48</v>
      </c>
      <c r="H21" s="360">
        <f t="shared" si="0"/>
        <v>19</v>
      </c>
      <c r="I21" s="409"/>
      <c r="J21" s="413"/>
      <c r="K21" s="185"/>
      <c r="L21" s="407"/>
      <c r="M21" s="448"/>
      <c r="N21" s="157"/>
      <c r="O21" s="159"/>
    </row>
    <row r="22" spans="1:15" s="158" customFormat="1" ht="18" x14ac:dyDescent="0.25">
      <c r="A22" s="290">
        <v>7</v>
      </c>
      <c r="B22" s="182">
        <v>401</v>
      </c>
      <c r="C22" s="121" t="s">
        <v>171</v>
      </c>
      <c r="D22" s="204">
        <v>39963</v>
      </c>
      <c r="E22" s="346">
        <v>40</v>
      </c>
      <c r="F22" s="320">
        <v>0.12222222222222223</v>
      </c>
      <c r="G22" s="365">
        <v>90</v>
      </c>
      <c r="H22" s="360">
        <f t="shared" si="0"/>
        <v>40</v>
      </c>
      <c r="I22" s="409"/>
      <c r="J22" s="413"/>
      <c r="K22" s="185"/>
      <c r="L22" s="407"/>
      <c r="M22" s="448"/>
      <c r="N22" s="157"/>
      <c r="O22" s="159"/>
    </row>
    <row r="23" spans="1:15" s="158" customFormat="1" ht="18.600000000000001" thickBot="1" x14ac:dyDescent="0.3">
      <c r="A23" s="291">
        <v>8</v>
      </c>
      <c r="B23" s="449">
        <v>242</v>
      </c>
      <c r="C23" s="450" t="s">
        <v>172</v>
      </c>
      <c r="D23" s="451">
        <v>39959</v>
      </c>
      <c r="E23" s="452">
        <v>23</v>
      </c>
      <c r="F23" s="453">
        <v>6.5277777777777782E-2</v>
      </c>
      <c r="G23" s="349">
        <v>56</v>
      </c>
      <c r="H23" s="454">
        <f t="shared" si="0"/>
        <v>23</v>
      </c>
      <c r="I23" s="455"/>
      <c r="J23" s="467"/>
      <c r="K23" s="292"/>
      <c r="L23" s="456"/>
      <c r="M23" s="457"/>
      <c r="N23" s="157"/>
      <c r="O23" s="159"/>
    </row>
    <row r="24" spans="1:15" s="158" customFormat="1" ht="21.6" thickBot="1" x14ac:dyDescent="0.3">
      <c r="A24" s="338"/>
      <c r="B24" s="339">
        <v>2</v>
      </c>
      <c r="C24" s="340" t="s">
        <v>93</v>
      </c>
      <c r="D24" s="341"/>
      <c r="E24" s="342"/>
      <c r="F24" s="342"/>
      <c r="G24" s="342"/>
      <c r="H24" s="342"/>
      <c r="I24" s="342"/>
      <c r="J24" s="468"/>
      <c r="K24" s="343"/>
      <c r="L24" s="343"/>
      <c r="M24" s="344"/>
      <c r="N24" s="157"/>
      <c r="O24" s="159"/>
    </row>
    <row r="25" spans="1:15" s="158" customFormat="1" ht="18" x14ac:dyDescent="0.25">
      <c r="A25" s="285">
        <v>1</v>
      </c>
      <c r="B25" s="458">
        <v>420</v>
      </c>
      <c r="C25" s="459" t="s">
        <v>208</v>
      </c>
      <c r="D25" s="460">
        <v>39489</v>
      </c>
      <c r="E25" s="461">
        <v>15</v>
      </c>
      <c r="F25" s="336">
        <v>5.347222222222222E-2</v>
      </c>
      <c r="G25" s="348"/>
      <c r="H25" s="287"/>
      <c r="I25" s="445"/>
      <c r="J25" s="466">
        <f>G25+G26+G27+G28+G29+G30+G31+G32</f>
        <v>412</v>
      </c>
      <c r="K25" s="288"/>
      <c r="L25" s="446">
        <v>2.9861111111111113E-3</v>
      </c>
      <c r="M25" s="447">
        <v>2</v>
      </c>
      <c r="N25" s="157"/>
      <c r="O25" s="159"/>
    </row>
    <row r="26" spans="1:15" s="158" customFormat="1" ht="18" x14ac:dyDescent="0.25">
      <c r="A26" s="290">
        <v>2</v>
      </c>
      <c r="B26" s="45">
        <v>451</v>
      </c>
      <c r="C26" s="218" t="s">
        <v>203</v>
      </c>
      <c r="D26" s="206">
        <v>39668</v>
      </c>
      <c r="E26" s="322">
        <v>16</v>
      </c>
      <c r="F26" s="320">
        <v>5.0694444444444452E-2</v>
      </c>
      <c r="G26" s="365">
        <v>42</v>
      </c>
      <c r="H26" s="360"/>
      <c r="I26" s="409"/>
      <c r="J26" s="413"/>
      <c r="K26" s="185"/>
      <c r="L26" s="407"/>
      <c r="M26" s="448"/>
      <c r="N26" s="157"/>
      <c r="O26" s="159"/>
    </row>
    <row r="27" spans="1:15" s="158" customFormat="1" ht="18" x14ac:dyDescent="0.25">
      <c r="A27" s="290">
        <v>3</v>
      </c>
      <c r="B27" s="45">
        <v>474</v>
      </c>
      <c r="C27" s="218" t="s">
        <v>205</v>
      </c>
      <c r="D27" s="206">
        <v>39791</v>
      </c>
      <c r="E27" s="322">
        <v>18</v>
      </c>
      <c r="F27" s="320">
        <v>6.458333333333334E-2</v>
      </c>
      <c r="G27" s="365">
        <v>46</v>
      </c>
      <c r="H27" s="360"/>
      <c r="I27" s="409"/>
      <c r="J27" s="413"/>
      <c r="K27" s="185"/>
      <c r="L27" s="407"/>
      <c r="M27" s="448"/>
      <c r="N27" s="157"/>
      <c r="O27" s="159"/>
    </row>
    <row r="28" spans="1:15" s="158" customFormat="1" ht="18" x14ac:dyDescent="0.25">
      <c r="A28" s="290">
        <v>4</v>
      </c>
      <c r="B28" s="45">
        <v>411</v>
      </c>
      <c r="C28" s="218" t="s">
        <v>206</v>
      </c>
      <c r="D28" s="206">
        <v>39617</v>
      </c>
      <c r="E28" s="322">
        <v>18</v>
      </c>
      <c r="F28" s="320">
        <v>5.486111111111111E-2</v>
      </c>
      <c r="G28" s="365">
        <v>46</v>
      </c>
      <c r="H28" s="360"/>
      <c r="I28" s="409"/>
      <c r="J28" s="413"/>
      <c r="K28" s="185"/>
      <c r="L28" s="407"/>
      <c r="M28" s="448"/>
      <c r="N28" s="157"/>
      <c r="O28" s="159">
        <f>G26+G27+G28+G29+G30+G31+G32</f>
        <v>412</v>
      </c>
    </row>
    <row r="29" spans="1:15" s="158" customFormat="1" ht="18" x14ac:dyDescent="0.25">
      <c r="A29" s="290">
        <v>5</v>
      </c>
      <c r="B29" s="15">
        <v>419</v>
      </c>
      <c r="C29" s="218" t="s">
        <v>204</v>
      </c>
      <c r="D29" s="206">
        <v>39725</v>
      </c>
      <c r="E29" s="322">
        <v>30</v>
      </c>
      <c r="F29" s="320">
        <v>0.10902777777777778</v>
      </c>
      <c r="G29" s="365">
        <v>70</v>
      </c>
      <c r="H29" s="360"/>
      <c r="I29" s="409"/>
      <c r="J29" s="413"/>
      <c r="K29" s="185"/>
      <c r="L29" s="407"/>
      <c r="M29" s="448"/>
      <c r="N29" s="157"/>
      <c r="O29" s="159"/>
    </row>
    <row r="30" spans="1:15" s="158" customFormat="1" ht="18" x14ac:dyDescent="0.25">
      <c r="A30" s="290">
        <v>6</v>
      </c>
      <c r="B30" s="31">
        <v>285</v>
      </c>
      <c r="C30" s="218" t="s">
        <v>202</v>
      </c>
      <c r="D30" s="281">
        <v>39703</v>
      </c>
      <c r="E30" s="322">
        <v>29</v>
      </c>
      <c r="F30" s="320">
        <v>6.7361111111111108E-2</v>
      </c>
      <c r="G30" s="365">
        <v>68</v>
      </c>
      <c r="H30" s="360"/>
      <c r="I30" s="409"/>
      <c r="J30" s="413"/>
      <c r="K30" s="185"/>
      <c r="L30" s="407"/>
      <c r="M30" s="448"/>
      <c r="N30" s="157"/>
      <c r="O30" s="159"/>
    </row>
    <row r="31" spans="1:15" s="158" customFormat="1" ht="18" x14ac:dyDescent="0.25">
      <c r="A31" s="290">
        <v>7</v>
      </c>
      <c r="B31" s="45">
        <v>186</v>
      </c>
      <c r="C31" s="218" t="s">
        <v>207</v>
      </c>
      <c r="D31" s="206">
        <v>39701</v>
      </c>
      <c r="E31" s="322">
        <v>19</v>
      </c>
      <c r="F31" s="320">
        <v>7.4305555555555555E-2</v>
      </c>
      <c r="G31" s="365">
        <v>48</v>
      </c>
      <c r="H31" s="360"/>
      <c r="I31" s="409"/>
      <c r="J31" s="413"/>
      <c r="K31" s="185"/>
      <c r="L31" s="407"/>
      <c r="M31" s="448"/>
      <c r="N31" s="157"/>
      <c r="O31" s="159"/>
    </row>
    <row r="32" spans="1:15" s="158" customFormat="1" ht="18.600000000000001" thickBot="1" x14ac:dyDescent="0.3">
      <c r="A32" s="291">
        <v>8</v>
      </c>
      <c r="B32" s="462">
        <v>278</v>
      </c>
      <c r="C32" s="463" t="s">
        <v>201</v>
      </c>
      <c r="D32" s="464">
        <v>39439</v>
      </c>
      <c r="E32" s="465">
        <v>41</v>
      </c>
      <c r="F32" s="453">
        <v>0.125</v>
      </c>
      <c r="G32" s="349">
        <v>92</v>
      </c>
      <c r="H32" s="454"/>
      <c r="I32" s="455"/>
      <c r="J32" s="467"/>
      <c r="K32" s="292"/>
      <c r="L32" s="456"/>
      <c r="M32" s="457"/>
      <c r="N32" s="157"/>
      <c r="O32" s="159"/>
    </row>
    <row r="33" spans="1:15" s="158" customFormat="1" ht="21.6" thickBot="1" x14ac:dyDescent="0.3">
      <c r="A33" s="186"/>
      <c r="B33" s="187">
        <v>3</v>
      </c>
      <c r="C33" s="217" t="s">
        <v>94</v>
      </c>
      <c r="D33" s="188"/>
      <c r="E33" s="46"/>
      <c r="F33" s="46"/>
      <c r="G33" s="46"/>
      <c r="H33" s="46"/>
      <c r="I33" s="46"/>
      <c r="J33" s="469"/>
      <c r="K33" s="95"/>
      <c r="L33" s="95"/>
      <c r="M33" s="191"/>
      <c r="N33" s="157"/>
      <c r="O33" s="159"/>
    </row>
    <row r="34" spans="1:15" s="158" customFormat="1" ht="18" x14ac:dyDescent="0.25">
      <c r="A34" s="285">
        <v>1</v>
      </c>
      <c r="B34" s="309">
        <v>207</v>
      </c>
      <c r="C34" s="548" t="s">
        <v>253</v>
      </c>
      <c r="D34" s="549">
        <v>39450</v>
      </c>
      <c r="E34" s="461">
        <v>9</v>
      </c>
      <c r="F34" s="336">
        <v>6.9444444444444434E-2</v>
      </c>
      <c r="G34" s="348"/>
      <c r="H34" s="287"/>
      <c r="I34" s="445"/>
      <c r="J34" s="466">
        <f>G34+G35+G36+G37+G38+G39+G40+G41</f>
        <v>401</v>
      </c>
      <c r="K34" s="288"/>
      <c r="L34" s="446">
        <v>3.5879629629629629E-3</v>
      </c>
      <c r="M34" s="447">
        <v>3</v>
      </c>
      <c r="N34" s="157"/>
      <c r="O34" s="159"/>
    </row>
    <row r="35" spans="1:15" s="158" customFormat="1" ht="18" x14ac:dyDescent="0.25">
      <c r="A35" s="290">
        <v>2</v>
      </c>
      <c r="B35" s="182">
        <v>342</v>
      </c>
      <c r="C35" s="229" t="s">
        <v>254</v>
      </c>
      <c r="D35" s="263">
        <v>39721</v>
      </c>
      <c r="E35" s="322">
        <v>11</v>
      </c>
      <c r="F35" s="320">
        <v>7.0833333333333331E-2</v>
      </c>
      <c r="G35" s="365">
        <v>31</v>
      </c>
      <c r="H35" s="360"/>
      <c r="I35" s="409"/>
      <c r="J35" s="413"/>
      <c r="K35" s="185"/>
      <c r="L35" s="407"/>
      <c r="M35" s="448"/>
      <c r="N35" s="157"/>
      <c r="O35" s="159"/>
    </row>
    <row r="36" spans="1:15" s="158" customFormat="1" ht="18" x14ac:dyDescent="0.25">
      <c r="A36" s="290">
        <v>3</v>
      </c>
      <c r="B36" s="182">
        <v>461</v>
      </c>
      <c r="C36" s="229" t="s">
        <v>255</v>
      </c>
      <c r="D36" s="263">
        <v>39888</v>
      </c>
      <c r="E36" s="322">
        <v>30</v>
      </c>
      <c r="F36" s="320">
        <v>6.9444444444444434E-2</v>
      </c>
      <c r="G36" s="365">
        <v>70</v>
      </c>
      <c r="H36" s="360"/>
      <c r="I36" s="409"/>
      <c r="J36" s="413"/>
      <c r="K36" s="185"/>
      <c r="L36" s="407"/>
      <c r="M36" s="448"/>
      <c r="N36" s="157"/>
      <c r="O36" s="159">
        <f>G35+G36+G37+G38+G39+G40+G41</f>
        <v>401</v>
      </c>
    </row>
    <row r="37" spans="1:15" s="158" customFormat="1" ht="24" customHeight="1" x14ac:dyDescent="0.25">
      <c r="A37" s="290">
        <v>4</v>
      </c>
      <c r="B37" s="182">
        <v>217</v>
      </c>
      <c r="C37" s="229" t="s">
        <v>256</v>
      </c>
      <c r="D37" s="263">
        <v>39946</v>
      </c>
      <c r="E37" s="322">
        <v>29</v>
      </c>
      <c r="F37" s="320">
        <v>0.11597222222222221</v>
      </c>
      <c r="G37" s="365">
        <v>68</v>
      </c>
      <c r="H37" s="360"/>
      <c r="I37" s="409"/>
      <c r="J37" s="413"/>
      <c r="K37" s="185"/>
      <c r="L37" s="407"/>
      <c r="M37" s="448"/>
      <c r="N37" s="157"/>
      <c r="O37" s="159"/>
    </row>
    <row r="38" spans="1:15" s="158" customFormat="1" ht="18" x14ac:dyDescent="0.25">
      <c r="A38" s="290">
        <v>5</v>
      </c>
      <c r="B38" s="182">
        <v>372</v>
      </c>
      <c r="C38" s="229" t="s">
        <v>257</v>
      </c>
      <c r="D38" s="263">
        <v>39964</v>
      </c>
      <c r="E38" s="322">
        <v>27</v>
      </c>
      <c r="F38" s="320">
        <v>7.2916666666666671E-2</v>
      </c>
      <c r="G38" s="365">
        <v>64</v>
      </c>
      <c r="H38" s="360"/>
      <c r="I38" s="409"/>
      <c r="J38" s="413"/>
      <c r="K38" s="185"/>
      <c r="L38" s="407"/>
      <c r="M38" s="448"/>
      <c r="N38" s="157"/>
      <c r="O38" s="159"/>
    </row>
    <row r="39" spans="1:15" s="158" customFormat="1" ht="18" x14ac:dyDescent="0.25">
      <c r="A39" s="290">
        <v>6</v>
      </c>
      <c r="B39" s="182">
        <v>403</v>
      </c>
      <c r="C39" s="229" t="s">
        <v>258</v>
      </c>
      <c r="D39" s="263">
        <v>39952</v>
      </c>
      <c r="E39" s="322">
        <v>30</v>
      </c>
      <c r="F39" s="320">
        <v>0.11944444444444445</v>
      </c>
      <c r="G39" s="365">
        <v>70</v>
      </c>
      <c r="H39" s="360"/>
      <c r="I39" s="409"/>
      <c r="J39" s="413"/>
      <c r="K39" s="185"/>
      <c r="L39" s="407"/>
      <c r="M39" s="448"/>
      <c r="N39" s="157"/>
      <c r="O39" s="159"/>
    </row>
    <row r="40" spans="1:15" s="158" customFormat="1" ht="18" x14ac:dyDescent="0.25">
      <c r="A40" s="290">
        <v>7</v>
      </c>
      <c r="B40" s="182">
        <v>435</v>
      </c>
      <c r="C40" s="229" t="s">
        <v>259</v>
      </c>
      <c r="D40" s="263">
        <v>40134</v>
      </c>
      <c r="E40" s="322">
        <v>15</v>
      </c>
      <c r="F40" s="320">
        <v>8.3333333333333329E-2</v>
      </c>
      <c r="G40" s="365">
        <v>40</v>
      </c>
      <c r="H40" s="360"/>
      <c r="I40" s="409"/>
      <c r="J40" s="413"/>
      <c r="K40" s="185"/>
      <c r="L40" s="407"/>
      <c r="M40" s="448"/>
      <c r="N40" s="157"/>
      <c r="O40" s="159"/>
    </row>
    <row r="41" spans="1:15" s="158" customFormat="1" ht="18.600000000000001" thickBot="1" x14ac:dyDescent="0.3">
      <c r="A41" s="291">
        <v>8</v>
      </c>
      <c r="B41" s="449">
        <v>438</v>
      </c>
      <c r="C41" s="550" t="s">
        <v>260</v>
      </c>
      <c r="D41" s="551">
        <v>40173</v>
      </c>
      <c r="E41" s="465">
        <v>24</v>
      </c>
      <c r="F41" s="453">
        <v>9.9999999999999992E-2</v>
      </c>
      <c r="G41" s="349">
        <v>58</v>
      </c>
      <c r="H41" s="454"/>
      <c r="I41" s="455"/>
      <c r="J41" s="467"/>
      <c r="K41" s="292"/>
      <c r="L41" s="456"/>
      <c r="M41" s="457"/>
      <c r="N41" s="157"/>
      <c r="O41" s="159"/>
    </row>
    <row r="42" spans="1:15" s="158" customFormat="1" ht="21.6" thickBot="1" x14ac:dyDescent="0.3">
      <c r="A42" s="186"/>
      <c r="B42" s="187" t="s">
        <v>123</v>
      </c>
      <c r="C42" s="179" t="s">
        <v>91</v>
      </c>
      <c r="D42" s="188"/>
      <c r="E42" s="46"/>
      <c r="F42" s="46"/>
      <c r="G42" s="46"/>
      <c r="H42" s="46"/>
      <c r="I42" s="46"/>
      <c r="J42" s="469"/>
      <c r="K42" s="95"/>
      <c r="L42" s="95"/>
      <c r="M42" s="191"/>
      <c r="N42" s="157"/>
      <c r="O42" s="159"/>
    </row>
    <row r="43" spans="1:15" s="158" customFormat="1" ht="18" x14ac:dyDescent="0.3">
      <c r="A43" s="285">
        <v>1</v>
      </c>
      <c r="B43" s="458">
        <v>310</v>
      </c>
      <c r="C43" s="491" t="s">
        <v>271</v>
      </c>
      <c r="D43" s="473">
        <v>39429</v>
      </c>
      <c r="E43" s="461">
        <v>34</v>
      </c>
      <c r="F43" s="336">
        <v>7.9861111111111105E-2</v>
      </c>
      <c r="G43" s="348">
        <v>78</v>
      </c>
      <c r="H43" s="287"/>
      <c r="I43" s="445"/>
      <c r="J43" s="466">
        <f>G43+G44+G45+G46+G47+G48+G49+G50-G49</f>
        <v>360</v>
      </c>
      <c r="K43" s="288"/>
      <c r="L43" s="446"/>
      <c r="M43" s="474">
        <v>4</v>
      </c>
      <c r="N43" s="157"/>
      <c r="O43" s="159"/>
    </row>
    <row r="44" spans="1:15" s="158" customFormat="1" ht="18" x14ac:dyDescent="0.3">
      <c r="A44" s="290">
        <v>2</v>
      </c>
      <c r="B44" s="45">
        <v>391</v>
      </c>
      <c r="C44" s="118" t="s">
        <v>272</v>
      </c>
      <c r="D44" s="247">
        <v>39686</v>
      </c>
      <c r="E44" s="322">
        <v>21</v>
      </c>
      <c r="F44" s="320">
        <v>5.6250000000000001E-2</v>
      </c>
      <c r="G44" s="365">
        <v>52</v>
      </c>
      <c r="H44" s="360"/>
      <c r="I44" s="409"/>
      <c r="J44" s="413"/>
      <c r="K44" s="185"/>
      <c r="L44" s="407"/>
      <c r="M44" s="475"/>
      <c r="N44" s="157"/>
      <c r="O44" s="159"/>
    </row>
    <row r="45" spans="1:15" s="158" customFormat="1" ht="18" x14ac:dyDescent="0.3">
      <c r="A45" s="290">
        <v>3</v>
      </c>
      <c r="B45" s="45">
        <v>345</v>
      </c>
      <c r="C45" s="118" t="s">
        <v>273</v>
      </c>
      <c r="D45" s="247">
        <v>39494</v>
      </c>
      <c r="E45" s="322">
        <v>21</v>
      </c>
      <c r="F45" s="320">
        <v>6.25E-2</v>
      </c>
      <c r="G45" s="365">
        <v>52</v>
      </c>
      <c r="H45" s="360"/>
      <c r="I45" s="409"/>
      <c r="J45" s="413"/>
      <c r="K45" s="185"/>
      <c r="L45" s="407"/>
      <c r="M45" s="475"/>
      <c r="N45" s="157"/>
      <c r="O45" s="159"/>
    </row>
    <row r="46" spans="1:15" s="158" customFormat="1" ht="18" x14ac:dyDescent="0.3">
      <c r="A46" s="290">
        <v>4</v>
      </c>
      <c r="B46" s="45">
        <v>304</v>
      </c>
      <c r="C46" s="118" t="s">
        <v>274</v>
      </c>
      <c r="D46" s="247">
        <v>39727</v>
      </c>
      <c r="E46" s="322">
        <v>17</v>
      </c>
      <c r="F46" s="320">
        <v>4.8611111111111112E-2</v>
      </c>
      <c r="G46" s="365">
        <v>44</v>
      </c>
      <c r="H46" s="360"/>
      <c r="I46" s="409"/>
      <c r="J46" s="413"/>
      <c r="K46" s="185"/>
      <c r="L46" s="407"/>
      <c r="M46" s="475"/>
      <c r="N46" s="157"/>
      <c r="O46" s="159">
        <f>G43+G44+G45+G46+G47+G48+G50</f>
        <v>360</v>
      </c>
    </row>
    <row r="47" spans="1:15" s="158" customFormat="1" ht="18" x14ac:dyDescent="0.3">
      <c r="A47" s="290">
        <v>5</v>
      </c>
      <c r="B47" s="45">
        <v>23</v>
      </c>
      <c r="C47" s="118" t="s">
        <v>275</v>
      </c>
      <c r="D47" s="247">
        <v>39854</v>
      </c>
      <c r="E47" s="322">
        <v>15</v>
      </c>
      <c r="F47" s="320">
        <v>4.5833333333333337E-2</v>
      </c>
      <c r="G47" s="365">
        <v>40</v>
      </c>
      <c r="H47" s="360"/>
      <c r="I47" s="409"/>
      <c r="J47" s="413"/>
      <c r="K47" s="185"/>
      <c r="L47" s="407"/>
      <c r="M47" s="475"/>
      <c r="N47" s="157"/>
      <c r="O47" s="159"/>
    </row>
    <row r="48" spans="1:15" s="158" customFormat="1" ht="18" x14ac:dyDescent="0.3">
      <c r="A48" s="290">
        <v>6</v>
      </c>
      <c r="B48" s="45">
        <v>29</v>
      </c>
      <c r="C48" s="118" t="s">
        <v>276</v>
      </c>
      <c r="D48" s="247">
        <v>39273</v>
      </c>
      <c r="E48" s="322">
        <v>23</v>
      </c>
      <c r="F48" s="320">
        <v>6.805555555555555E-2</v>
      </c>
      <c r="G48" s="365">
        <v>56</v>
      </c>
      <c r="H48" s="360"/>
      <c r="I48" s="409"/>
      <c r="J48" s="413"/>
      <c r="K48" s="185"/>
      <c r="L48" s="407"/>
      <c r="M48" s="475"/>
      <c r="N48" s="157"/>
      <c r="O48" s="159"/>
    </row>
    <row r="49" spans="1:15" s="158" customFormat="1" ht="18" x14ac:dyDescent="0.3">
      <c r="A49" s="290">
        <v>7</v>
      </c>
      <c r="B49" s="45">
        <v>296</v>
      </c>
      <c r="C49" s="118" t="s">
        <v>277</v>
      </c>
      <c r="D49" s="247">
        <v>39528</v>
      </c>
      <c r="E49" s="351">
        <v>13</v>
      </c>
      <c r="F49" s="352">
        <v>3.888888888888889E-2</v>
      </c>
      <c r="G49" s="353"/>
      <c r="H49" s="360"/>
      <c r="I49" s="409"/>
      <c r="J49" s="413"/>
      <c r="K49" s="185"/>
      <c r="L49" s="407"/>
      <c r="M49" s="475"/>
      <c r="N49" s="157"/>
      <c r="O49" s="159"/>
    </row>
    <row r="50" spans="1:15" s="158" customFormat="1" ht="18.600000000000001" thickBot="1" x14ac:dyDescent="0.35">
      <c r="A50" s="291">
        <v>8</v>
      </c>
      <c r="B50" s="462">
        <v>25</v>
      </c>
      <c r="C50" s="492" t="s">
        <v>431</v>
      </c>
      <c r="D50" s="493">
        <v>39835</v>
      </c>
      <c r="E50" s="465">
        <v>14</v>
      </c>
      <c r="F50" s="453">
        <v>4.027777777777778E-2</v>
      </c>
      <c r="G50" s="349">
        <v>38</v>
      </c>
      <c r="H50" s="454"/>
      <c r="I50" s="455"/>
      <c r="J50" s="467"/>
      <c r="K50" s="292"/>
      <c r="L50" s="456"/>
      <c r="M50" s="478"/>
      <c r="N50" s="157"/>
      <c r="O50" s="159"/>
    </row>
    <row r="51" spans="1:15" s="158" customFormat="1" ht="21.6" thickBot="1" x14ac:dyDescent="0.35">
      <c r="A51" s="186"/>
      <c r="B51" s="187" t="s">
        <v>124</v>
      </c>
      <c r="C51" s="178" t="s">
        <v>92</v>
      </c>
      <c r="D51" s="188"/>
      <c r="E51" s="46"/>
      <c r="F51" s="46"/>
      <c r="G51" s="46"/>
      <c r="H51" s="46"/>
      <c r="I51" s="46"/>
      <c r="J51" s="469"/>
      <c r="K51" s="95"/>
      <c r="L51" s="95"/>
      <c r="M51" s="191"/>
      <c r="N51" s="157"/>
      <c r="O51" s="159"/>
    </row>
    <row r="52" spans="1:15" s="158" customFormat="1" ht="18" x14ac:dyDescent="0.25">
      <c r="A52" s="285">
        <v>1</v>
      </c>
      <c r="B52" s="309">
        <v>27</v>
      </c>
      <c r="C52" s="545" t="s">
        <v>133</v>
      </c>
      <c r="D52" s="546">
        <v>39488</v>
      </c>
      <c r="E52" s="461">
        <v>15</v>
      </c>
      <c r="F52" s="336">
        <v>5.347222222222222E-2</v>
      </c>
      <c r="G52" s="348">
        <v>40</v>
      </c>
      <c r="H52" s="287"/>
      <c r="I52" s="445"/>
      <c r="J52" s="466">
        <f>G52+G53+G54+G55+G56+G57+G58+G59</f>
        <v>338</v>
      </c>
      <c r="K52" s="288"/>
      <c r="L52" s="446">
        <v>4.8148148148148152E-3</v>
      </c>
      <c r="M52" s="474">
        <v>5</v>
      </c>
      <c r="N52" s="157"/>
      <c r="O52" s="159"/>
    </row>
    <row r="53" spans="1:15" s="158" customFormat="1" ht="18" x14ac:dyDescent="0.25">
      <c r="A53" s="290">
        <v>2</v>
      </c>
      <c r="B53" s="182">
        <v>244</v>
      </c>
      <c r="C53" s="193" t="s">
        <v>137</v>
      </c>
      <c r="D53" s="197">
        <v>39540</v>
      </c>
      <c r="E53" s="322">
        <v>23</v>
      </c>
      <c r="F53" s="320">
        <v>7.4305555555555555E-2</v>
      </c>
      <c r="G53" s="365">
        <v>56</v>
      </c>
      <c r="H53" s="360"/>
      <c r="I53" s="409"/>
      <c r="J53" s="413"/>
      <c r="K53" s="185"/>
      <c r="L53" s="407"/>
      <c r="M53" s="475"/>
      <c r="N53" s="157"/>
      <c r="O53" s="159"/>
    </row>
    <row r="54" spans="1:15" s="158" customFormat="1" ht="18" x14ac:dyDescent="0.25">
      <c r="A54" s="290">
        <v>3</v>
      </c>
      <c r="B54" s="182">
        <v>211</v>
      </c>
      <c r="C54" s="198" t="s">
        <v>138</v>
      </c>
      <c r="D54" s="197">
        <v>39687</v>
      </c>
      <c r="E54" s="322">
        <v>11</v>
      </c>
      <c r="F54" s="320">
        <v>4.027777777777778E-2</v>
      </c>
      <c r="G54" s="365"/>
      <c r="H54" s="360"/>
      <c r="I54" s="409"/>
      <c r="J54" s="413"/>
      <c r="K54" s="185"/>
      <c r="L54" s="407"/>
      <c r="M54" s="475"/>
      <c r="N54" s="157"/>
      <c r="O54" s="159"/>
    </row>
    <row r="55" spans="1:15" s="158" customFormat="1" ht="18" x14ac:dyDescent="0.25">
      <c r="A55" s="290">
        <v>4</v>
      </c>
      <c r="B55" s="182">
        <v>288</v>
      </c>
      <c r="C55" s="193" t="s">
        <v>139</v>
      </c>
      <c r="D55" s="197">
        <v>39673</v>
      </c>
      <c r="E55" s="322">
        <v>25</v>
      </c>
      <c r="F55" s="320">
        <v>0.12083333333333333</v>
      </c>
      <c r="G55" s="365">
        <v>60</v>
      </c>
      <c r="H55" s="360"/>
      <c r="I55" s="409"/>
      <c r="J55" s="413"/>
      <c r="K55" s="185"/>
      <c r="L55" s="407"/>
      <c r="M55" s="475"/>
      <c r="N55" s="157"/>
      <c r="O55" s="159">
        <f>G52+G53+G55+G56+G57+G58+G59</f>
        <v>338</v>
      </c>
    </row>
    <row r="56" spans="1:15" s="158" customFormat="1" ht="18" x14ac:dyDescent="0.25">
      <c r="A56" s="290">
        <v>5</v>
      </c>
      <c r="B56" s="182">
        <v>378</v>
      </c>
      <c r="C56" s="193" t="s">
        <v>140</v>
      </c>
      <c r="D56" s="197">
        <v>39732</v>
      </c>
      <c r="E56" s="322">
        <v>15</v>
      </c>
      <c r="F56" s="320">
        <v>5.5555555555555552E-2</v>
      </c>
      <c r="G56" s="365">
        <v>40</v>
      </c>
      <c r="H56" s="360"/>
      <c r="I56" s="409"/>
      <c r="J56" s="413"/>
      <c r="K56" s="185"/>
      <c r="L56" s="407"/>
      <c r="M56" s="475"/>
      <c r="N56" s="157"/>
      <c r="O56" s="159"/>
    </row>
    <row r="57" spans="1:15" s="158" customFormat="1" ht="18" x14ac:dyDescent="0.25">
      <c r="A57" s="290">
        <v>6</v>
      </c>
      <c r="B57" s="182">
        <v>177</v>
      </c>
      <c r="C57" s="193" t="s">
        <v>141</v>
      </c>
      <c r="D57" s="197">
        <v>39742</v>
      </c>
      <c r="E57" s="322">
        <v>17</v>
      </c>
      <c r="F57" s="320">
        <v>6.3888888888888884E-2</v>
      </c>
      <c r="G57" s="365">
        <v>44</v>
      </c>
      <c r="H57" s="360"/>
      <c r="I57" s="409"/>
      <c r="J57" s="413"/>
      <c r="K57" s="185"/>
      <c r="L57" s="407"/>
      <c r="M57" s="475"/>
      <c r="N57" s="157"/>
      <c r="O57" s="159"/>
    </row>
    <row r="58" spans="1:15" s="158" customFormat="1" ht="18" x14ac:dyDescent="0.25">
      <c r="A58" s="290">
        <v>7</v>
      </c>
      <c r="B58" s="182">
        <v>62</v>
      </c>
      <c r="C58" s="198" t="s">
        <v>142</v>
      </c>
      <c r="D58" s="197">
        <v>39341</v>
      </c>
      <c r="E58" s="322">
        <v>25</v>
      </c>
      <c r="F58" s="320">
        <v>7.7083333333333337E-2</v>
      </c>
      <c r="G58" s="365">
        <v>60</v>
      </c>
      <c r="H58" s="360"/>
      <c r="I58" s="409"/>
      <c r="J58" s="413"/>
      <c r="K58" s="185"/>
      <c r="L58" s="407"/>
      <c r="M58" s="475"/>
      <c r="N58" s="157"/>
      <c r="O58" s="159"/>
    </row>
    <row r="59" spans="1:15" s="158" customFormat="1" ht="18.600000000000001" thickBot="1" x14ac:dyDescent="0.3">
      <c r="A59" s="291">
        <v>8</v>
      </c>
      <c r="B59" s="449">
        <v>126</v>
      </c>
      <c r="C59" s="547" t="s">
        <v>134</v>
      </c>
      <c r="D59" s="543">
        <v>39454</v>
      </c>
      <c r="E59" s="465">
        <v>14</v>
      </c>
      <c r="F59" s="453">
        <v>5.5555555555555552E-2</v>
      </c>
      <c r="G59" s="349">
        <v>38</v>
      </c>
      <c r="H59" s="454"/>
      <c r="I59" s="455"/>
      <c r="J59" s="467"/>
      <c r="K59" s="292"/>
      <c r="L59" s="456"/>
      <c r="M59" s="478"/>
      <c r="N59" s="157"/>
      <c r="O59" s="159"/>
    </row>
    <row r="60" spans="1:15" s="158" customFormat="1" ht="27" customHeight="1" thickBot="1" x14ac:dyDescent="0.35">
      <c r="A60" s="207"/>
      <c r="B60" s="187">
        <v>6</v>
      </c>
      <c r="C60" s="201" t="s">
        <v>103</v>
      </c>
      <c r="D60" s="110"/>
      <c r="E60" s="46"/>
      <c r="F60" s="46"/>
      <c r="G60" s="46"/>
      <c r="H60" s="46"/>
      <c r="I60" s="46"/>
      <c r="J60" s="469"/>
      <c r="K60" s="95"/>
      <c r="L60" s="156"/>
      <c r="M60" s="191"/>
      <c r="N60" s="157"/>
      <c r="O60" s="159"/>
    </row>
    <row r="61" spans="1:15" s="158" customFormat="1" ht="21" customHeight="1" x14ac:dyDescent="0.25">
      <c r="A61" s="285">
        <v>1</v>
      </c>
      <c r="B61" s="309">
        <v>424</v>
      </c>
      <c r="C61" s="503" t="s">
        <v>180</v>
      </c>
      <c r="D61" s="499">
        <v>39313</v>
      </c>
      <c r="E61" s="461">
        <v>16</v>
      </c>
      <c r="F61" s="336">
        <v>6.3194444444444442E-2</v>
      </c>
      <c r="G61" s="348">
        <v>42</v>
      </c>
      <c r="H61" s="287"/>
      <c r="I61" s="445"/>
      <c r="J61" s="466">
        <f>G61+G62+G63+G64+G65+G66+G67+G68</f>
        <v>330</v>
      </c>
      <c r="K61" s="288"/>
      <c r="L61" s="446">
        <v>5.185185185185185E-3</v>
      </c>
      <c r="M61" s="474">
        <v>6</v>
      </c>
      <c r="N61" s="157"/>
      <c r="O61" s="159"/>
    </row>
    <row r="62" spans="1:15" s="158" customFormat="1" ht="21" customHeight="1" x14ac:dyDescent="0.25">
      <c r="A62" s="290">
        <v>2</v>
      </c>
      <c r="B62" s="182">
        <v>354</v>
      </c>
      <c r="C62" s="192" t="s">
        <v>434</v>
      </c>
      <c r="D62" s="200">
        <v>38870</v>
      </c>
      <c r="E62" s="322">
        <v>15</v>
      </c>
      <c r="F62" s="320">
        <v>6.6666666666666666E-2</v>
      </c>
      <c r="G62" s="365"/>
      <c r="H62" s="360"/>
      <c r="I62" s="409"/>
      <c r="J62" s="413"/>
      <c r="K62" s="185"/>
      <c r="L62" s="407"/>
      <c r="M62" s="475"/>
      <c r="N62" s="157"/>
      <c r="O62" s="159"/>
    </row>
    <row r="63" spans="1:15" s="158" customFormat="1" ht="21" customHeight="1" x14ac:dyDescent="0.25">
      <c r="A63" s="290">
        <v>3</v>
      </c>
      <c r="B63" s="182">
        <v>359</v>
      </c>
      <c r="C63" s="192" t="s">
        <v>184</v>
      </c>
      <c r="D63" s="200">
        <v>39989</v>
      </c>
      <c r="E63" s="322">
        <v>19</v>
      </c>
      <c r="F63" s="320">
        <v>7.2916666666666671E-2</v>
      </c>
      <c r="G63" s="365">
        <v>48</v>
      </c>
      <c r="H63" s="360"/>
      <c r="I63" s="409"/>
      <c r="J63" s="413"/>
      <c r="K63" s="185"/>
      <c r="L63" s="407"/>
      <c r="M63" s="475"/>
      <c r="N63" s="157"/>
      <c r="O63" s="159"/>
    </row>
    <row r="64" spans="1:15" s="158" customFormat="1" ht="21" customHeight="1" x14ac:dyDescent="0.25">
      <c r="A64" s="290">
        <v>4</v>
      </c>
      <c r="B64" s="182">
        <v>350</v>
      </c>
      <c r="C64" s="192" t="s">
        <v>326</v>
      </c>
      <c r="D64" s="200">
        <v>40105</v>
      </c>
      <c r="E64" s="322">
        <v>22</v>
      </c>
      <c r="F64" s="320">
        <v>7.9861111111111105E-2</v>
      </c>
      <c r="G64" s="365">
        <v>54</v>
      </c>
      <c r="H64" s="360"/>
      <c r="I64" s="409"/>
      <c r="J64" s="413"/>
      <c r="K64" s="185"/>
      <c r="L64" s="407"/>
      <c r="M64" s="475"/>
      <c r="N64" s="157"/>
      <c r="O64" s="159"/>
    </row>
    <row r="65" spans="1:15" s="158" customFormat="1" ht="21" customHeight="1" x14ac:dyDescent="0.25">
      <c r="A65" s="290">
        <v>5</v>
      </c>
      <c r="B65" s="182">
        <v>343</v>
      </c>
      <c r="C65" s="192" t="s">
        <v>327</v>
      </c>
      <c r="D65" s="200">
        <v>39741</v>
      </c>
      <c r="E65" s="322">
        <v>21</v>
      </c>
      <c r="F65" s="320">
        <v>6.0416666666666667E-2</v>
      </c>
      <c r="G65" s="365">
        <v>52</v>
      </c>
      <c r="H65" s="360"/>
      <c r="I65" s="409"/>
      <c r="J65" s="413"/>
      <c r="K65" s="185"/>
      <c r="L65" s="407"/>
      <c r="M65" s="475"/>
      <c r="N65" s="157"/>
      <c r="O65" s="159">
        <f>G61+G63+G64+G65+G66+G67+G68</f>
        <v>330</v>
      </c>
    </row>
    <row r="66" spans="1:15" s="158" customFormat="1" ht="21" customHeight="1" x14ac:dyDescent="0.25">
      <c r="A66" s="290">
        <v>6</v>
      </c>
      <c r="B66" s="182">
        <v>356</v>
      </c>
      <c r="C66" s="192" t="s">
        <v>181</v>
      </c>
      <c r="D66" s="200">
        <v>40337</v>
      </c>
      <c r="E66" s="322">
        <v>18</v>
      </c>
      <c r="F66" s="320">
        <v>5.486111111111111E-2</v>
      </c>
      <c r="G66" s="365">
        <v>46</v>
      </c>
      <c r="H66" s="360"/>
      <c r="I66" s="409"/>
      <c r="J66" s="413"/>
      <c r="K66" s="185"/>
      <c r="L66" s="407"/>
      <c r="M66" s="475"/>
      <c r="N66" s="157"/>
      <c r="O66" s="159"/>
    </row>
    <row r="67" spans="1:15" s="158" customFormat="1" ht="21" customHeight="1" x14ac:dyDescent="0.25">
      <c r="A67" s="290">
        <v>7</v>
      </c>
      <c r="B67" s="182">
        <v>336</v>
      </c>
      <c r="C67" s="177" t="s">
        <v>182</v>
      </c>
      <c r="D67" s="206">
        <v>40156</v>
      </c>
      <c r="E67" s="322">
        <v>17</v>
      </c>
      <c r="F67" s="320">
        <v>6.3194444444444442E-2</v>
      </c>
      <c r="G67" s="365">
        <v>44</v>
      </c>
      <c r="H67" s="360"/>
      <c r="I67" s="409"/>
      <c r="J67" s="413"/>
      <c r="K67" s="185"/>
      <c r="L67" s="407"/>
      <c r="M67" s="475"/>
      <c r="N67" s="157"/>
      <c r="O67" s="159"/>
    </row>
    <row r="68" spans="1:15" s="158" customFormat="1" ht="25.5" customHeight="1" thickBot="1" x14ac:dyDescent="0.3">
      <c r="A68" s="291">
        <v>8</v>
      </c>
      <c r="B68" s="449">
        <v>362</v>
      </c>
      <c r="C68" s="476" t="s">
        <v>183</v>
      </c>
      <c r="D68" s="464">
        <v>39926</v>
      </c>
      <c r="E68" s="465">
        <v>17</v>
      </c>
      <c r="F68" s="453">
        <v>5.6944444444444443E-2</v>
      </c>
      <c r="G68" s="349">
        <v>44</v>
      </c>
      <c r="H68" s="454"/>
      <c r="I68" s="455"/>
      <c r="J68" s="467"/>
      <c r="K68" s="292"/>
      <c r="L68" s="456"/>
      <c r="M68" s="478"/>
      <c r="N68" s="157"/>
      <c r="O68" s="159"/>
    </row>
    <row r="69" spans="1:15" s="158" customFormat="1" ht="21.6" thickBot="1" x14ac:dyDescent="0.3">
      <c r="A69" s="186"/>
      <c r="B69" s="187">
        <v>7</v>
      </c>
      <c r="C69" s="199" t="s">
        <v>89</v>
      </c>
      <c r="D69" s="188"/>
      <c r="E69" s="544"/>
      <c r="F69" s="479"/>
      <c r="G69" s="361"/>
      <c r="H69" s="46"/>
      <c r="I69" s="46"/>
      <c r="J69" s="469"/>
      <c r="K69" s="95"/>
      <c r="L69" s="95"/>
      <c r="M69" s="191"/>
      <c r="N69" s="157"/>
      <c r="O69" s="159"/>
    </row>
    <row r="70" spans="1:15" s="158" customFormat="1" ht="18" x14ac:dyDescent="0.25">
      <c r="A70" s="285">
        <v>1</v>
      </c>
      <c r="B70" s="309">
        <v>13</v>
      </c>
      <c r="C70" s="286" t="s">
        <v>158</v>
      </c>
      <c r="D70" s="499">
        <v>39401</v>
      </c>
      <c r="E70" s="461">
        <v>34</v>
      </c>
      <c r="F70" s="336">
        <v>0.125</v>
      </c>
      <c r="G70" s="348">
        <v>78</v>
      </c>
      <c r="H70" s="287"/>
      <c r="I70" s="445"/>
      <c r="J70" s="466">
        <f>G70+G71+G72+G73+G74+G75+G76+G77</f>
        <v>324</v>
      </c>
      <c r="K70" s="288"/>
      <c r="L70" s="289"/>
      <c r="M70" s="474">
        <v>7</v>
      </c>
      <c r="N70" s="157"/>
      <c r="O70" s="159"/>
    </row>
    <row r="71" spans="1:15" s="158" customFormat="1" ht="18" x14ac:dyDescent="0.25">
      <c r="A71" s="290">
        <v>2</v>
      </c>
      <c r="B71" s="182">
        <v>112</v>
      </c>
      <c r="C71" s="121" t="s">
        <v>159</v>
      </c>
      <c r="D71" s="200">
        <v>39551</v>
      </c>
      <c r="E71" s="322">
        <v>17</v>
      </c>
      <c r="F71" s="320">
        <v>4.5138888888888888E-2</v>
      </c>
      <c r="G71" s="365">
        <v>44</v>
      </c>
      <c r="H71" s="360"/>
      <c r="I71" s="409"/>
      <c r="J71" s="413"/>
      <c r="K71" s="185"/>
      <c r="L71" s="363"/>
      <c r="M71" s="475"/>
      <c r="N71" s="157"/>
      <c r="O71" s="159"/>
    </row>
    <row r="72" spans="1:15" s="158" customFormat="1" ht="18" x14ac:dyDescent="0.25">
      <c r="A72" s="290">
        <v>3</v>
      </c>
      <c r="B72" s="182">
        <v>181</v>
      </c>
      <c r="C72" s="121" t="s">
        <v>160</v>
      </c>
      <c r="D72" s="200">
        <v>39564</v>
      </c>
      <c r="E72" s="322">
        <v>17</v>
      </c>
      <c r="F72" s="320">
        <v>4.9305555555555554E-2</v>
      </c>
      <c r="G72" s="365">
        <v>44</v>
      </c>
      <c r="H72" s="360"/>
      <c r="I72" s="409"/>
      <c r="J72" s="413"/>
      <c r="K72" s="185"/>
      <c r="L72" s="363"/>
      <c r="M72" s="475"/>
      <c r="N72" s="157"/>
      <c r="O72" s="159"/>
    </row>
    <row r="73" spans="1:15" s="158" customFormat="1" ht="18" x14ac:dyDescent="0.25">
      <c r="A73" s="290">
        <v>4</v>
      </c>
      <c r="B73" s="182">
        <v>135</v>
      </c>
      <c r="C73" s="121" t="s">
        <v>161</v>
      </c>
      <c r="D73" s="200">
        <v>39438</v>
      </c>
      <c r="E73" s="322">
        <v>18</v>
      </c>
      <c r="F73" s="320">
        <v>6.805555555555555E-2</v>
      </c>
      <c r="G73" s="365">
        <v>46</v>
      </c>
      <c r="H73" s="360"/>
      <c r="I73" s="409"/>
      <c r="J73" s="413"/>
      <c r="K73" s="185"/>
      <c r="L73" s="363"/>
      <c r="M73" s="475"/>
      <c r="N73" s="157"/>
      <c r="O73" s="159"/>
    </row>
    <row r="74" spans="1:15" s="158" customFormat="1" ht="18" x14ac:dyDescent="0.25">
      <c r="A74" s="290">
        <v>5</v>
      </c>
      <c r="B74" s="182">
        <v>69</v>
      </c>
      <c r="C74" s="121" t="s">
        <v>162</v>
      </c>
      <c r="D74" s="200">
        <v>39544</v>
      </c>
      <c r="E74" s="322"/>
      <c r="F74" s="320"/>
      <c r="G74" s="365"/>
      <c r="H74" s="360"/>
      <c r="I74" s="409"/>
      <c r="J74" s="413"/>
      <c r="K74" s="185"/>
      <c r="L74" s="363"/>
      <c r="M74" s="475"/>
      <c r="N74" s="157"/>
      <c r="O74" s="159">
        <f>G70+G71+G72+G73+G75+G76+G77</f>
        <v>324</v>
      </c>
    </row>
    <row r="75" spans="1:15" s="158" customFormat="1" ht="18" x14ac:dyDescent="0.25">
      <c r="A75" s="290">
        <v>6</v>
      </c>
      <c r="B75" s="182">
        <v>196</v>
      </c>
      <c r="C75" s="121" t="s">
        <v>163</v>
      </c>
      <c r="D75" s="200">
        <v>39570</v>
      </c>
      <c r="E75" s="322">
        <v>6</v>
      </c>
      <c r="F75" s="320">
        <v>5.6944444444444443E-2</v>
      </c>
      <c r="G75" s="365">
        <v>16</v>
      </c>
      <c r="H75" s="360"/>
      <c r="I75" s="409"/>
      <c r="J75" s="413"/>
      <c r="K75" s="185"/>
      <c r="L75" s="363"/>
      <c r="M75" s="475"/>
      <c r="N75" s="157"/>
      <c r="O75" s="159"/>
    </row>
    <row r="76" spans="1:15" s="158" customFormat="1" ht="18" x14ac:dyDescent="0.25">
      <c r="A76" s="290">
        <v>7</v>
      </c>
      <c r="B76" s="182">
        <v>161</v>
      </c>
      <c r="C76" s="121" t="s">
        <v>164</v>
      </c>
      <c r="D76" s="200">
        <v>39335</v>
      </c>
      <c r="E76" s="322">
        <v>17</v>
      </c>
      <c r="F76" s="320">
        <v>4.5138888888888888E-2</v>
      </c>
      <c r="G76" s="365">
        <v>44</v>
      </c>
      <c r="H76" s="360"/>
      <c r="I76" s="409"/>
      <c r="J76" s="413"/>
      <c r="K76" s="185"/>
      <c r="L76" s="363"/>
      <c r="M76" s="475"/>
      <c r="N76" s="157"/>
      <c r="O76" s="159"/>
    </row>
    <row r="77" spans="1:15" s="158" customFormat="1" ht="18.600000000000001" thickBot="1" x14ac:dyDescent="0.3">
      <c r="A77" s="291">
        <v>8</v>
      </c>
      <c r="B77" s="449">
        <v>86</v>
      </c>
      <c r="C77" s="450" t="s">
        <v>165</v>
      </c>
      <c r="D77" s="500">
        <v>39945</v>
      </c>
      <c r="E77" s="465">
        <v>21</v>
      </c>
      <c r="F77" s="453">
        <v>6.7361111111111108E-2</v>
      </c>
      <c r="G77" s="349">
        <v>52</v>
      </c>
      <c r="H77" s="454"/>
      <c r="I77" s="455"/>
      <c r="J77" s="467"/>
      <c r="K77" s="292"/>
      <c r="L77" s="293"/>
      <c r="M77" s="478"/>
      <c r="N77" s="157"/>
      <c r="O77" s="159"/>
    </row>
    <row r="78" spans="1:15" s="158" customFormat="1" ht="21.6" thickBot="1" x14ac:dyDescent="0.3">
      <c r="A78" s="186"/>
      <c r="B78" s="187" t="s">
        <v>125</v>
      </c>
      <c r="C78" s="179" t="s">
        <v>95</v>
      </c>
      <c r="D78" s="188"/>
      <c r="E78" s="273"/>
      <c r="F78" s="46"/>
      <c r="G78" s="46"/>
      <c r="H78" s="46"/>
      <c r="I78" s="46"/>
      <c r="J78" s="469"/>
      <c r="K78" s="189"/>
      <c r="L78" s="189"/>
      <c r="M78" s="190"/>
      <c r="N78" s="157"/>
      <c r="O78" s="159"/>
    </row>
    <row r="79" spans="1:15" s="158" customFormat="1" ht="18" x14ac:dyDescent="0.25">
      <c r="A79" s="285">
        <v>1</v>
      </c>
      <c r="B79" s="309">
        <v>42</v>
      </c>
      <c r="C79" s="540" t="s">
        <v>143</v>
      </c>
      <c r="D79" s="541">
        <v>40016</v>
      </c>
      <c r="E79" s="461">
        <v>21</v>
      </c>
      <c r="F79" s="336">
        <v>8.1250000000000003E-2</v>
      </c>
      <c r="G79" s="348">
        <v>52</v>
      </c>
      <c r="H79" s="287"/>
      <c r="I79" s="445"/>
      <c r="J79" s="466">
        <f>G79+G80+G81+G82+G83+G84+G85+G86</f>
        <v>314</v>
      </c>
      <c r="K79" s="288"/>
      <c r="L79" s="446">
        <v>5.9375000000000009E-3</v>
      </c>
      <c r="M79" s="474">
        <v>8</v>
      </c>
      <c r="N79" s="157"/>
      <c r="O79" s="159"/>
    </row>
    <row r="80" spans="1:15" s="158" customFormat="1" ht="18" x14ac:dyDescent="0.25">
      <c r="A80" s="290">
        <v>2</v>
      </c>
      <c r="B80" s="182">
        <v>325</v>
      </c>
      <c r="C80" s="196" t="s">
        <v>144</v>
      </c>
      <c r="D80" s="194">
        <v>39570</v>
      </c>
      <c r="E80" s="322">
        <v>14</v>
      </c>
      <c r="F80" s="320">
        <v>3.4722222222222224E-2</v>
      </c>
      <c r="G80" s="365">
        <v>38</v>
      </c>
      <c r="H80" s="360"/>
      <c r="I80" s="409"/>
      <c r="J80" s="413"/>
      <c r="K80" s="185"/>
      <c r="L80" s="407"/>
      <c r="M80" s="475"/>
      <c r="N80" s="157"/>
      <c r="O80" s="159"/>
    </row>
    <row r="81" spans="1:15" s="158" customFormat="1" ht="18" x14ac:dyDescent="0.25">
      <c r="A81" s="290">
        <v>3</v>
      </c>
      <c r="B81" s="182">
        <v>182</v>
      </c>
      <c r="C81" s="196" t="s">
        <v>145</v>
      </c>
      <c r="D81" s="194">
        <v>39937</v>
      </c>
      <c r="E81" s="322">
        <v>15</v>
      </c>
      <c r="F81" s="320">
        <v>4.5138888888888888E-2</v>
      </c>
      <c r="G81" s="365">
        <v>40</v>
      </c>
      <c r="H81" s="360"/>
      <c r="I81" s="409"/>
      <c r="J81" s="413"/>
      <c r="K81" s="185"/>
      <c r="L81" s="407"/>
      <c r="M81" s="475"/>
      <c r="N81" s="157"/>
      <c r="O81" s="159"/>
    </row>
    <row r="82" spans="1:15" s="158" customFormat="1" ht="18" x14ac:dyDescent="0.25">
      <c r="A82" s="290">
        <v>4</v>
      </c>
      <c r="B82" s="182">
        <v>277</v>
      </c>
      <c r="C82" s="196" t="s">
        <v>146</v>
      </c>
      <c r="D82" s="194">
        <v>39762</v>
      </c>
      <c r="E82" s="322">
        <v>20</v>
      </c>
      <c r="F82" s="320">
        <v>6.6666666666666666E-2</v>
      </c>
      <c r="G82" s="365">
        <v>50</v>
      </c>
      <c r="H82" s="360"/>
      <c r="I82" s="409"/>
      <c r="J82" s="413"/>
      <c r="K82" s="185"/>
      <c r="L82" s="407"/>
      <c r="M82" s="475"/>
      <c r="N82" s="157"/>
      <c r="O82" s="159">
        <f>G79+G80+G81+G82+G83+G84+G86</f>
        <v>314</v>
      </c>
    </row>
    <row r="83" spans="1:15" s="158" customFormat="1" ht="18" x14ac:dyDescent="0.25">
      <c r="A83" s="290">
        <v>5</v>
      </c>
      <c r="B83" s="182">
        <v>44</v>
      </c>
      <c r="C83" s="196" t="s">
        <v>147</v>
      </c>
      <c r="D83" s="194">
        <v>39812</v>
      </c>
      <c r="E83" s="322">
        <v>15</v>
      </c>
      <c r="F83" s="320">
        <v>5.4166666666666669E-2</v>
      </c>
      <c r="G83" s="365">
        <v>40</v>
      </c>
      <c r="H83" s="360"/>
      <c r="I83" s="409"/>
      <c r="J83" s="413"/>
      <c r="K83" s="185"/>
      <c r="L83" s="407"/>
      <c r="M83" s="475"/>
      <c r="N83" s="157"/>
      <c r="O83" s="159"/>
    </row>
    <row r="84" spans="1:15" s="158" customFormat="1" ht="18" x14ac:dyDescent="0.25">
      <c r="A84" s="290">
        <v>6</v>
      </c>
      <c r="B84" s="182">
        <v>46</v>
      </c>
      <c r="C84" s="196" t="s">
        <v>148</v>
      </c>
      <c r="D84" s="194">
        <v>39819</v>
      </c>
      <c r="E84" s="322">
        <v>23</v>
      </c>
      <c r="F84" s="320">
        <v>7.9861111111111105E-2</v>
      </c>
      <c r="G84" s="365">
        <v>56</v>
      </c>
      <c r="H84" s="360"/>
      <c r="I84" s="409"/>
      <c r="J84" s="413"/>
      <c r="K84" s="185"/>
      <c r="L84" s="407"/>
      <c r="M84" s="475"/>
      <c r="N84" s="157"/>
      <c r="O84" s="159"/>
    </row>
    <row r="85" spans="1:15" s="158" customFormat="1" ht="18" x14ac:dyDescent="0.25">
      <c r="A85" s="290">
        <v>7</v>
      </c>
      <c r="B85" s="182">
        <v>131</v>
      </c>
      <c r="C85" s="196" t="s">
        <v>149</v>
      </c>
      <c r="D85" s="194">
        <v>39716</v>
      </c>
      <c r="E85" s="351">
        <v>8</v>
      </c>
      <c r="F85" s="352">
        <v>5.5555555555555552E-2</v>
      </c>
      <c r="G85" s="353"/>
      <c r="H85" s="360"/>
      <c r="I85" s="409"/>
      <c r="J85" s="413"/>
      <c r="K85" s="185"/>
      <c r="L85" s="407"/>
      <c r="M85" s="475"/>
      <c r="N85" s="157"/>
      <c r="O85" s="159"/>
    </row>
    <row r="86" spans="1:15" s="158" customFormat="1" ht="18.600000000000001" thickBot="1" x14ac:dyDescent="0.3">
      <c r="A86" s="291">
        <v>8</v>
      </c>
      <c r="B86" s="449">
        <v>215</v>
      </c>
      <c r="C86" s="542" t="s">
        <v>150</v>
      </c>
      <c r="D86" s="543">
        <v>40003</v>
      </c>
      <c r="E86" s="465">
        <v>14</v>
      </c>
      <c r="F86" s="453">
        <v>5.0694444444444452E-2</v>
      </c>
      <c r="G86" s="349">
        <v>38</v>
      </c>
      <c r="H86" s="454"/>
      <c r="I86" s="455"/>
      <c r="J86" s="467"/>
      <c r="K86" s="292"/>
      <c r="L86" s="456"/>
      <c r="M86" s="478"/>
      <c r="N86" s="157"/>
      <c r="O86" s="159"/>
    </row>
    <row r="87" spans="1:15" s="158" customFormat="1" ht="21.6" thickBot="1" x14ac:dyDescent="0.3">
      <c r="A87" s="186"/>
      <c r="B87" s="187">
        <v>9</v>
      </c>
      <c r="C87" s="179" t="s">
        <v>97</v>
      </c>
      <c r="D87" s="188"/>
      <c r="E87" s="46"/>
      <c r="F87" s="46"/>
      <c r="G87" s="46"/>
      <c r="H87" s="46"/>
      <c r="I87" s="46"/>
      <c r="J87" s="469"/>
      <c r="K87" s="95"/>
      <c r="L87" s="95"/>
      <c r="M87" s="191"/>
      <c r="N87" s="157"/>
      <c r="O87" s="159"/>
    </row>
    <row r="88" spans="1:15" s="158" customFormat="1" ht="18" x14ac:dyDescent="0.25">
      <c r="A88" s="285">
        <v>1</v>
      </c>
      <c r="B88" s="458">
        <v>79</v>
      </c>
      <c r="C88" s="503" t="s">
        <v>365</v>
      </c>
      <c r="D88" s="473">
        <v>39870</v>
      </c>
      <c r="E88" s="461">
        <v>22</v>
      </c>
      <c r="F88" s="336">
        <v>8.1944444444444445E-2</v>
      </c>
      <c r="G88" s="348">
        <v>54</v>
      </c>
      <c r="H88" s="287"/>
      <c r="I88" s="445"/>
      <c r="J88" s="466">
        <f>G88+G89+G90+G91+G92+G93+G94+G95</f>
        <v>312</v>
      </c>
      <c r="K88" s="288"/>
      <c r="L88" s="446"/>
      <c r="M88" s="474">
        <v>9</v>
      </c>
      <c r="N88" s="157"/>
      <c r="O88" s="159"/>
    </row>
    <row r="89" spans="1:15" s="158" customFormat="1" ht="18" x14ac:dyDescent="0.25">
      <c r="A89" s="290">
        <v>2</v>
      </c>
      <c r="B89" s="45">
        <v>192</v>
      </c>
      <c r="C89" s="192" t="s">
        <v>366</v>
      </c>
      <c r="D89" s="247">
        <v>39428</v>
      </c>
      <c r="E89" s="322">
        <v>12</v>
      </c>
      <c r="F89" s="320">
        <v>4.3750000000000004E-2</v>
      </c>
      <c r="G89" s="365">
        <v>34</v>
      </c>
      <c r="H89" s="360"/>
      <c r="I89" s="409"/>
      <c r="J89" s="413"/>
      <c r="K89" s="185"/>
      <c r="L89" s="407"/>
      <c r="M89" s="475"/>
      <c r="N89" s="157"/>
      <c r="O89" s="159"/>
    </row>
    <row r="90" spans="1:15" s="158" customFormat="1" ht="18" x14ac:dyDescent="0.25">
      <c r="A90" s="290">
        <v>3</v>
      </c>
      <c r="B90" s="45">
        <v>187</v>
      </c>
      <c r="C90" s="192" t="s">
        <v>367</v>
      </c>
      <c r="D90" s="247">
        <v>39677</v>
      </c>
      <c r="E90" s="322">
        <v>19</v>
      </c>
      <c r="F90" s="320">
        <v>6.0416666666666667E-2</v>
      </c>
      <c r="G90" s="365">
        <v>48</v>
      </c>
      <c r="H90" s="360"/>
      <c r="I90" s="409"/>
      <c r="J90" s="413"/>
      <c r="K90" s="185"/>
      <c r="L90" s="407"/>
      <c r="M90" s="475"/>
      <c r="N90" s="157"/>
      <c r="O90" s="159"/>
    </row>
    <row r="91" spans="1:15" s="158" customFormat="1" ht="18" x14ac:dyDescent="0.25">
      <c r="A91" s="290">
        <v>4</v>
      </c>
      <c r="B91" s="45">
        <v>72</v>
      </c>
      <c r="C91" s="192" t="s">
        <v>368</v>
      </c>
      <c r="D91" s="247">
        <v>39669</v>
      </c>
      <c r="E91" s="322">
        <v>12</v>
      </c>
      <c r="F91" s="320">
        <v>4.8611111111111112E-2</v>
      </c>
      <c r="G91" s="365">
        <v>34</v>
      </c>
      <c r="H91" s="360"/>
      <c r="I91" s="409"/>
      <c r="J91" s="413"/>
      <c r="K91" s="185"/>
      <c r="L91" s="407"/>
      <c r="M91" s="475"/>
      <c r="N91" s="157"/>
      <c r="O91" s="159"/>
    </row>
    <row r="92" spans="1:15" s="158" customFormat="1" ht="18" x14ac:dyDescent="0.25">
      <c r="A92" s="290">
        <v>5</v>
      </c>
      <c r="B92" s="45">
        <v>33</v>
      </c>
      <c r="C92" s="192" t="s">
        <v>369</v>
      </c>
      <c r="D92" s="247">
        <v>39900</v>
      </c>
      <c r="E92" s="322">
        <v>17</v>
      </c>
      <c r="F92" s="320">
        <v>6.25E-2</v>
      </c>
      <c r="G92" s="365">
        <v>44</v>
      </c>
      <c r="H92" s="360"/>
      <c r="I92" s="409"/>
      <c r="J92" s="413"/>
      <c r="K92" s="185"/>
      <c r="L92" s="407"/>
      <c r="M92" s="475"/>
      <c r="N92" s="157"/>
      <c r="O92" s="159">
        <f>G88+G89+G90+G91+G92+G93+G94</f>
        <v>312</v>
      </c>
    </row>
    <row r="93" spans="1:15" s="158" customFormat="1" ht="18" x14ac:dyDescent="0.25">
      <c r="A93" s="290">
        <v>6</v>
      </c>
      <c r="B93" s="45">
        <v>4</v>
      </c>
      <c r="C93" s="192" t="s">
        <v>370</v>
      </c>
      <c r="D93" s="247">
        <v>40270</v>
      </c>
      <c r="E93" s="322">
        <v>22</v>
      </c>
      <c r="F93" s="320">
        <v>7.5694444444444439E-2</v>
      </c>
      <c r="G93" s="365">
        <v>54</v>
      </c>
      <c r="H93" s="360"/>
      <c r="I93" s="409"/>
      <c r="J93" s="413"/>
      <c r="K93" s="185"/>
      <c r="L93" s="407"/>
      <c r="M93" s="475"/>
      <c r="N93" s="157"/>
      <c r="O93" s="159"/>
    </row>
    <row r="94" spans="1:15" s="158" customFormat="1" ht="18" x14ac:dyDescent="0.25">
      <c r="A94" s="290">
        <v>7</v>
      </c>
      <c r="B94" s="45">
        <v>1</v>
      </c>
      <c r="C94" s="192" t="s">
        <v>371</v>
      </c>
      <c r="D94" s="247">
        <v>39611</v>
      </c>
      <c r="E94" s="322">
        <v>17</v>
      </c>
      <c r="F94" s="320">
        <v>7.013888888888889E-2</v>
      </c>
      <c r="G94" s="365">
        <v>44</v>
      </c>
      <c r="H94" s="360"/>
      <c r="I94" s="409"/>
      <c r="J94" s="413"/>
      <c r="K94" s="185"/>
      <c r="L94" s="407"/>
      <c r="M94" s="475"/>
      <c r="N94" s="157"/>
      <c r="O94" s="159"/>
    </row>
    <row r="95" spans="1:15" s="158" customFormat="1" ht="18.600000000000001" thickBot="1" x14ac:dyDescent="0.3">
      <c r="A95" s="291">
        <v>8</v>
      </c>
      <c r="B95" s="462">
        <v>185</v>
      </c>
      <c r="C95" s="476" t="s">
        <v>372</v>
      </c>
      <c r="D95" s="506">
        <v>39495</v>
      </c>
      <c r="E95" s="465">
        <v>10</v>
      </c>
      <c r="F95" s="453">
        <v>4.3055555555555562E-2</v>
      </c>
      <c r="G95" s="349"/>
      <c r="H95" s="454"/>
      <c r="I95" s="455"/>
      <c r="J95" s="467"/>
      <c r="K95" s="292"/>
      <c r="L95" s="456"/>
      <c r="M95" s="478"/>
      <c r="N95" s="157"/>
      <c r="O95" s="159"/>
    </row>
    <row r="96" spans="1:15" s="158" customFormat="1" ht="21.6" thickBot="1" x14ac:dyDescent="0.35">
      <c r="A96" s="186"/>
      <c r="B96" s="187">
        <v>10</v>
      </c>
      <c r="C96" s="201" t="s">
        <v>100</v>
      </c>
      <c r="D96" s="188"/>
      <c r="E96" s="46"/>
      <c r="F96" s="46"/>
      <c r="G96" s="46"/>
      <c r="H96" s="46"/>
      <c r="I96" s="46"/>
      <c r="J96" s="469"/>
      <c r="K96" s="95"/>
      <c r="L96" s="95"/>
      <c r="M96" s="191"/>
      <c r="N96" s="157"/>
      <c r="O96" s="159"/>
    </row>
    <row r="97" spans="1:15" s="158" customFormat="1" ht="18" x14ac:dyDescent="0.3">
      <c r="A97" s="285">
        <v>1</v>
      </c>
      <c r="B97" s="458">
        <v>201</v>
      </c>
      <c r="C97" s="491" t="s">
        <v>297</v>
      </c>
      <c r="D97" s="473">
        <v>39510</v>
      </c>
      <c r="E97" s="461">
        <v>17</v>
      </c>
      <c r="F97" s="336">
        <v>6.6666666666666666E-2</v>
      </c>
      <c r="G97" s="348">
        <v>44</v>
      </c>
      <c r="H97" s="287"/>
      <c r="I97" s="445"/>
      <c r="J97" s="466">
        <f>G97+G98+G99+G100+G101+G102+G103+G104</f>
        <v>311</v>
      </c>
      <c r="K97" s="288"/>
      <c r="L97" s="446"/>
      <c r="M97" s="474">
        <v>10</v>
      </c>
      <c r="N97" s="157"/>
      <c r="O97" s="159"/>
    </row>
    <row r="98" spans="1:15" s="158" customFormat="1" ht="18" x14ac:dyDescent="0.3">
      <c r="A98" s="290">
        <v>2</v>
      </c>
      <c r="B98" s="45">
        <v>298</v>
      </c>
      <c r="C98" s="118" t="s">
        <v>296</v>
      </c>
      <c r="D98" s="247">
        <v>40166</v>
      </c>
      <c r="E98" s="322">
        <v>16</v>
      </c>
      <c r="F98" s="320">
        <v>5.2083333333333336E-2</v>
      </c>
      <c r="G98" s="365">
        <v>42</v>
      </c>
      <c r="H98" s="360"/>
      <c r="I98" s="409"/>
      <c r="J98" s="413"/>
      <c r="K98" s="185"/>
      <c r="L98" s="407"/>
      <c r="M98" s="475"/>
      <c r="N98" s="157"/>
      <c r="O98" s="159"/>
    </row>
    <row r="99" spans="1:15" s="158" customFormat="1" ht="18" x14ac:dyDescent="0.3">
      <c r="A99" s="290">
        <v>3</v>
      </c>
      <c r="B99" s="45">
        <v>75</v>
      </c>
      <c r="C99" s="118" t="s">
        <v>295</v>
      </c>
      <c r="D99" s="247">
        <v>39290</v>
      </c>
      <c r="E99" s="322">
        <v>11</v>
      </c>
      <c r="F99" s="320">
        <v>3.7499999999999999E-2</v>
      </c>
      <c r="G99" s="365">
        <v>31</v>
      </c>
      <c r="H99" s="360"/>
      <c r="I99" s="409"/>
      <c r="J99" s="413"/>
      <c r="K99" s="185"/>
      <c r="L99" s="407"/>
      <c r="M99" s="475"/>
      <c r="N99" s="157"/>
      <c r="O99" s="159"/>
    </row>
    <row r="100" spans="1:15" s="158" customFormat="1" ht="18" x14ac:dyDescent="0.3">
      <c r="A100" s="290">
        <v>4</v>
      </c>
      <c r="B100" s="45">
        <v>45</v>
      </c>
      <c r="C100" s="118" t="s">
        <v>294</v>
      </c>
      <c r="D100" s="247">
        <v>39546</v>
      </c>
      <c r="E100" s="322">
        <v>22</v>
      </c>
      <c r="F100" s="320">
        <v>7.0833333333333331E-2</v>
      </c>
      <c r="G100" s="365">
        <v>54</v>
      </c>
      <c r="H100" s="360"/>
      <c r="I100" s="409"/>
      <c r="J100" s="413"/>
      <c r="K100" s="185"/>
      <c r="L100" s="407"/>
      <c r="M100" s="475"/>
      <c r="N100" s="157"/>
      <c r="O100" s="159">
        <f>G97+G98+G99+G100+G102+G103+G104</f>
        <v>311</v>
      </c>
    </row>
    <row r="101" spans="1:15" s="158" customFormat="1" ht="18" x14ac:dyDescent="0.25">
      <c r="A101" s="290">
        <v>5</v>
      </c>
      <c r="B101" s="28">
        <v>55</v>
      </c>
      <c r="C101" s="262" t="s">
        <v>382</v>
      </c>
      <c r="D101" s="260">
        <v>40107</v>
      </c>
      <c r="E101" s="322">
        <v>11</v>
      </c>
      <c r="F101" s="320">
        <v>3.888888888888889E-2</v>
      </c>
      <c r="G101" s="365"/>
      <c r="H101" s="360"/>
      <c r="I101" s="409"/>
      <c r="J101" s="413"/>
      <c r="K101" s="185"/>
      <c r="L101" s="407"/>
      <c r="M101" s="475"/>
      <c r="N101" s="157"/>
      <c r="O101" s="159"/>
    </row>
    <row r="102" spans="1:15" s="158" customFormat="1" ht="18" x14ac:dyDescent="0.3">
      <c r="A102" s="290">
        <v>6</v>
      </c>
      <c r="B102" s="45">
        <v>155</v>
      </c>
      <c r="C102" s="118" t="s">
        <v>383</v>
      </c>
      <c r="D102" s="247">
        <v>39887</v>
      </c>
      <c r="E102" s="322">
        <v>22</v>
      </c>
      <c r="F102" s="320">
        <v>6.25E-2</v>
      </c>
      <c r="G102" s="365">
        <v>54</v>
      </c>
      <c r="H102" s="360"/>
      <c r="I102" s="409"/>
      <c r="J102" s="413"/>
      <c r="K102" s="185"/>
      <c r="L102" s="407"/>
      <c r="M102" s="475"/>
      <c r="N102" s="157"/>
      <c r="O102" s="159"/>
    </row>
    <row r="103" spans="1:15" s="158" customFormat="1" ht="18" x14ac:dyDescent="0.3">
      <c r="A103" s="290">
        <v>7</v>
      </c>
      <c r="B103" s="28">
        <v>331</v>
      </c>
      <c r="C103" s="118" t="s">
        <v>293</v>
      </c>
      <c r="D103" s="260">
        <v>40060</v>
      </c>
      <c r="E103" s="322">
        <v>17</v>
      </c>
      <c r="F103" s="320">
        <v>6.25E-2</v>
      </c>
      <c r="G103" s="365">
        <v>44</v>
      </c>
      <c r="H103" s="360"/>
      <c r="I103" s="409"/>
      <c r="J103" s="413"/>
      <c r="K103" s="185"/>
      <c r="L103" s="407"/>
      <c r="M103" s="475"/>
      <c r="N103" s="157"/>
      <c r="O103" s="159"/>
    </row>
    <row r="104" spans="1:15" s="158" customFormat="1" ht="18.600000000000001" thickBot="1" x14ac:dyDescent="0.35">
      <c r="A104" s="291">
        <v>8</v>
      </c>
      <c r="B104" s="462">
        <v>398</v>
      </c>
      <c r="C104" s="492" t="s">
        <v>292</v>
      </c>
      <c r="D104" s="493">
        <v>39712</v>
      </c>
      <c r="E104" s="465">
        <v>16</v>
      </c>
      <c r="F104" s="453">
        <v>5.347222222222222E-2</v>
      </c>
      <c r="G104" s="349">
        <v>42</v>
      </c>
      <c r="H104" s="454"/>
      <c r="I104" s="455"/>
      <c r="J104" s="467"/>
      <c r="K104" s="292"/>
      <c r="L104" s="456"/>
      <c r="M104" s="478"/>
      <c r="N104" s="157"/>
      <c r="O104" s="159"/>
    </row>
    <row r="105" spans="1:15" s="158" customFormat="1" ht="21.6" thickBot="1" x14ac:dyDescent="0.35">
      <c r="A105" s="186"/>
      <c r="B105" s="187">
        <v>11</v>
      </c>
      <c r="C105" s="201" t="s">
        <v>102</v>
      </c>
      <c r="D105" s="188"/>
      <c r="E105" s="46"/>
      <c r="F105" s="46"/>
      <c r="G105" s="46"/>
      <c r="H105" s="46"/>
      <c r="I105" s="46"/>
      <c r="J105" s="469"/>
      <c r="K105" s="95"/>
      <c r="L105" s="95"/>
      <c r="M105" s="191"/>
      <c r="N105" s="157"/>
      <c r="O105" s="159"/>
    </row>
    <row r="106" spans="1:15" s="158" customFormat="1" ht="18" x14ac:dyDescent="0.25">
      <c r="A106" s="285">
        <v>1</v>
      </c>
      <c r="B106" s="309">
        <v>179</v>
      </c>
      <c r="C106" s="530" t="s">
        <v>173</v>
      </c>
      <c r="D106" s="499">
        <v>39590</v>
      </c>
      <c r="E106" s="461">
        <v>13</v>
      </c>
      <c r="F106" s="336">
        <v>3.6805555555555557E-2</v>
      </c>
      <c r="G106" s="348">
        <v>36</v>
      </c>
      <c r="H106" s="287"/>
      <c r="I106" s="445"/>
      <c r="J106" s="466">
        <f>G106+G107+G108+G109+G110+G111+G112+G113</f>
        <v>277</v>
      </c>
      <c r="K106" s="288"/>
      <c r="L106" s="446">
        <v>5.1273148148148146E-3</v>
      </c>
      <c r="M106" s="474">
        <v>11</v>
      </c>
      <c r="N106" s="157"/>
      <c r="O106" s="159"/>
    </row>
    <row r="107" spans="1:15" s="158" customFormat="1" ht="18" x14ac:dyDescent="0.25">
      <c r="A107" s="290">
        <v>2</v>
      </c>
      <c r="B107" s="182">
        <v>254</v>
      </c>
      <c r="C107" s="177" t="s">
        <v>174</v>
      </c>
      <c r="D107" s="206">
        <v>39374</v>
      </c>
      <c r="E107" s="322">
        <v>9</v>
      </c>
      <c r="F107" s="320">
        <v>2.4999999999999998E-2</v>
      </c>
      <c r="G107" s="365">
        <v>25</v>
      </c>
      <c r="H107" s="360"/>
      <c r="I107" s="409"/>
      <c r="J107" s="413"/>
      <c r="K107" s="185"/>
      <c r="L107" s="407"/>
      <c r="M107" s="475"/>
      <c r="N107" s="157"/>
      <c r="O107" s="159"/>
    </row>
    <row r="108" spans="1:15" s="158" customFormat="1" ht="18" x14ac:dyDescent="0.25">
      <c r="A108" s="290">
        <v>3</v>
      </c>
      <c r="B108" s="182">
        <v>123</v>
      </c>
      <c r="C108" s="177" t="s">
        <v>175</v>
      </c>
      <c r="D108" s="206">
        <v>39581</v>
      </c>
      <c r="E108" s="322">
        <v>19</v>
      </c>
      <c r="F108" s="320">
        <v>5.4166666666666669E-2</v>
      </c>
      <c r="G108" s="365">
        <v>48</v>
      </c>
      <c r="H108" s="360"/>
      <c r="I108" s="409"/>
      <c r="J108" s="413"/>
      <c r="K108" s="185"/>
      <c r="L108" s="407"/>
      <c r="M108" s="475"/>
      <c r="N108" s="157"/>
      <c r="O108" s="159">
        <f>G106+G107+G108+G110+G111+G112+G113</f>
        <v>277</v>
      </c>
    </row>
    <row r="109" spans="1:15" s="158" customFormat="1" ht="18" x14ac:dyDescent="0.25">
      <c r="A109" s="290">
        <v>4</v>
      </c>
      <c r="B109" s="182">
        <v>183</v>
      </c>
      <c r="C109" s="177" t="s">
        <v>176</v>
      </c>
      <c r="D109" s="206">
        <v>39305</v>
      </c>
      <c r="E109" s="322"/>
      <c r="F109" s="320"/>
      <c r="G109" s="365"/>
      <c r="H109" s="360"/>
      <c r="I109" s="409"/>
      <c r="J109" s="413"/>
      <c r="K109" s="185"/>
      <c r="L109" s="407"/>
      <c r="M109" s="475"/>
      <c r="N109" s="157"/>
      <c r="O109" s="159"/>
    </row>
    <row r="110" spans="1:15" s="158" customFormat="1" ht="18" x14ac:dyDescent="0.25">
      <c r="A110" s="290">
        <v>5</v>
      </c>
      <c r="B110" s="182">
        <v>221</v>
      </c>
      <c r="C110" s="205" t="s">
        <v>356</v>
      </c>
      <c r="D110" s="200">
        <v>39657</v>
      </c>
      <c r="E110" s="322">
        <v>22</v>
      </c>
      <c r="F110" s="320">
        <v>5.7638888888888885E-2</v>
      </c>
      <c r="G110" s="365">
        <v>54</v>
      </c>
      <c r="H110" s="360"/>
      <c r="I110" s="409"/>
      <c r="J110" s="413"/>
      <c r="K110" s="185"/>
      <c r="L110" s="407"/>
      <c r="M110" s="475"/>
      <c r="N110" s="157"/>
      <c r="O110" s="159"/>
    </row>
    <row r="111" spans="1:15" s="158" customFormat="1" ht="18" x14ac:dyDescent="0.25">
      <c r="A111" s="290">
        <v>6</v>
      </c>
      <c r="B111" s="182">
        <v>198</v>
      </c>
      <c r="C111" s="177" t="s">
        <v>177</v>
      </c>
      <c r="D111" s="206">
        <v>39379</v>
      </c>
      <c r="E111" s="322">
        <v>15</v>
      </c>
      <c r="F111" s="320">
        <v>4.2361111111111106E-2</v>
      </c>
      <c r="G111" s="365">
        <v>40</v>
      </c>
      <c r="H111" s="360"/>
      <c r="I111" s="409"/>
      <c r="J111" s="413"/>
      <c r="K111" s="185"/>
      <c r="L111" s="407"/>
      <c r="M111" s="475"/>
      <c r="N111" s="157"/>
      <c r="O111" s="159"/>
    </row>
    <row r="112" spans="1:15" s="158" customFormat="1" ht="18" x14ac:dyDescent="0.25">
      <c r="A112" s="290">
        <v>7</v>
      </c>
      <c r="B112" s="182">
        <v>233</v>
      </c>
      <c r="C112" s="177" t="s">
        <v>178</v>
      </c>
      <c r="D112" s="206">
        <v>39609</v>
      </c>
      <c r="E112" s="322">
        <v>12</v>
      </c>
      <c r="F112" s="320">
        <v>3.5416666666666666E-2</v>
      </c>
      <c r="G112" s="365">
        <v>34</v>
      </c>
      <c r="H112" s="360"/>
      <c r="I112" s="409"/>
      <c r="J112" s="413"/>
      <c r="K112" s="185"/>
      <c r="L112" s="407"/>
      <c r="M112" s="475"/>
      <c r="N112" s="157"/>
      <c r="O112" s="159"/>
    </row>
    <row r="113" spans="1:15" s="158" customFormat="1" ht="18.600000000000001" thickBot="1" x14ac:dyDescent="0.3">
      <c r="A113" s="291">
        <v>8</v>
      </c>
      <c r="B113" s="449">
        <v>202</v>
      </c>
      <c r="C113" s="476" t="s">
        <v>179</v>
      </c>
      <c r="D113" s="464">
        <v>39352</v>
      </c>
      <c r="E113" s="465">
        <v>15</v>
      </c>
      <c r="F113" s="453">
        <v>4.5833333333333337E-2</v>
      </c>
      <c r="G113" s="349">
        <v>40</v>
      </c>
      <c r="H113" s="454"/>
      <c r="I113" s="455"/>
      <c r="J113" s="467"/>
      <c r="K113" s="292"/>
      <c r="L113" s="456"/>
      <c r="M113" s="478"/>
      <c r="N113" s="157"/>
      <c r="O113" s="159"/>
    </row>
    <row r="114" spans="1:15" s="158" customFormat="1" ht="21.6" thickBot="1" x14ac:dyDescent="0.35">
      <c r="A114" s="186"/>
      <c r="B114" s="187">
        <v>12</v>
      </c>
      <c r="C114" s="201" t="s">
        <v>99</v>
      </c>
      <c r="D114" s="188"/>
      <c r="E114" s="46"/>
      <c r="F114" s="46"/>
      <c r="G114" s="46"/>
      <c r="H114" s="46"/>
      <c r="I114" s="46"/>
      <c r="J114" s="469"/>
      <c r="K114" s="95"/>
      <c r="L114" s="95"/>
      <c r="M114" s="191"/>
      <c r="N114" s="157"/>
      <c r="O114" s="159"/>
    </row>
    <row r="115" spans="1:15" s="158" customFormat="1" ht="18" x14ac:dyDescent="0.3">
      <c r="A115" s="285">
        <v>1</v>
      </c>
      <c r="B115" s="458">
        <v>228</v>
      </c>
      <c r="C115" s="491" t="s">
        <v>347</v>
      </c>
      <c r="D115" s="523">
        <v>39240</v>
      </c>
      <c r="E115" s="461">
        <v>18</v>
      </c>
      <c r="F115" s="336">
        <v>6.1805555555555558E-2</v>
      </c>
      <c r="G115" s="348">
        <v>46</v>
      </c>
      <c r="H115" s="287"/>
      <c r="I115" s="445"/>
      <c r="J115" s="466">
        <f>G115+G116+G117+G118+G119+G120+G121+G122</f>
        <v>272</v>
      </c>
      <c r="K115" s="288"/>
      <c r="L115" s="446">
        <v>3.9236111111111112E-3</v>
      </c>
      <c r="M115" s="474">
        <v>12</v>
      </c>
      <c r="N115" s="157"/>
      <c r="O115" s="159"/>
    </row>
    <row r="116" spans="1:15" s="158" customFormat="1" ht="18" x14ac:dyDescent="0.3">
      <c r="A116" s="290">
        <v>2</v>
      </c>
      <c r="B116" s="45">
        <v>279</v>
      </c>
      <c r="C116" s="118" t="s">
        <v>348</v>
      </c>
      <c r="D116" s="266">
        <v>39374</v>
      </c>
      <c r="E116" s="322">
        <v>15</v>
      </c>
      <c r="F116" s="320">
        <v>4.5833333333333337E-2</v>
      </c>
      <c r="G116" s="365">
        <v>40</v>
      </c>
      <c r="H116" s="360"/>
      <c r="I116" s="409"/>
      <c r="J116" s="413"/>
      <c r="K116" s="185"/>
      <c r="L116" s="407"/>
      <c r="M116" s="475"/>
      <c r="N116" s="157"/>
      <c r="O116" s="159"/>
    </row>
    <row r="117" spans="1:15" s="158" customFormat="1" ht="18" x14ac:dyDescent="0.3">
      <c r="A117" s="290">
        <v>3</v>
      </c>
      <c r="B117" s="45">
        <v>434</v>
      </c>
      <c r="C117" s="118" t="s">
        <v>349</v>
      </c>
      <c r="D117" s="266">
        <v>39784</v>
      </c>
      <c r="E117" s="322">
        <v>10</v>
      </c>
      <c r="F117" s="320">
        <v>4.3750000000000004E-2</v>
      </c>
      <c r="G117" s="365">
        <v>28</v>
      </c>
      <c r="H117" s="360"/>
      <c r="I117" s="409"/>
      <c r="J117" s="413"/>
      <c r="K117" s="185"/>
      <c r="L117" s="407"/>
      <c r="M117" s="475"/>
      <c r="N117" s="157"/>
      <c r="O117" s="159"/>
    </row>
    <row r="118" spans="1:15" s="158" customFormat="1" ht="18" x14ac:dyDescent="0.3">
      <c r="A118" s="290">
        <v>4</v>
      </c>
      <c r="B118" s="45">
        <v>400</v>
      </c>
      <c r="C118" s="118" t="s">
        <v>350</v>
      </c>
      <c r="D118" s="266">
        <v>39903</v>
      </c>
      <c r="E118" s="322">
        <v>14</v>
      </c>
      <c r="F118" s="320">
        <v>4.3750000000000004E-2</v>
      </c>
      <c r="G118" s="365">
        <v>38</v>
      </c>
      <c r="H118" s="360"/>
      <c r="I118" s="409"/>
      <c r="J118" s="413"/>
      <c r="K118" s="185"/>
      <c r="L118" s="407"/>
      <c r="M118" s="475"/>
      <c r="N118" s="157"/>
      <c r="O118" s="159"/>
    </row>
    <row r="119" spans="1:15" s="158" customFormat="1" ht="18" x14ac:dyDescent="0.3">
      <c r="A119" s="290">
        <v>5</v>
      </c>
      <c r="B119" s="45">
        <v>389</v>
      </c>
      <c r="C119" s="118" t="s">
        <v>351</v>
      </c>
      <c r="D119" s="266">
        <v>40244</v>
      </c>
      <c r="E119" s="322">
        <v>22</v>
      </c>
      <c r="F119" s="320">
        <v>6.25E-2</v>
      </c>
      <c r="G119" s="365">
        <v>54</v>
      </c>
      <c r="H119" s="360"/>
      <c r="I119" s="409"/>
      <c r="J119" s="413"/>
      <c r="K119" s="185"/>
      <c r="L119" s="407"/>
      <c r="M119" s="475"/>
      <c r="N119" s="157"/>
      <c r="O119" s="159">
        <f>G115+G116+G117+G118+G119+G120+G121</f>
        <v>272</v>
      </c>
    </row>
    <row r="120" spans="1:15" s="158" customFormat="1" ht="18" x14ac:dyDescent="0.3">
      <c r="A120" s="290">
        <v>6</v>
      </c>
      <c r="B120" s="45">
        <v>287</v>
      </c>
      <c r="C120" s="118" t="s">
        <v>352</v>
      </c>
      <c r="D120" s="266">
        <v>40105</v>
      </c>
      <c r="E120" s="322">
        <v>14</v>
      </c>
      <c r="F120" s="320">
        <v>4.5138888888888888E-2</v>
      </c>
      <c r="G120" s="365">
        <v>38</v>
      </c>
      <c r="H120" s="360"/>
      <c r="I120" s="409"/>
      <c r="J120" s="413"/>
      <c r="K120" s="185"/>
      <c r="L120" s="407"/>
      <c r="M120" s="475"/>
      <c r="N120" s="157"/>
      <c r="O120" s="159"/>
    </row>
    <row r="121" spans="1:15" s="158" customFormat="1" ht="18" x14ac:dyDescent="0.3">
      <c r="A121" s="290">
        <v>7</v>
      </c>
      <c r="B121" s="45">
        <v>433</v>
      </c>
      <c r="C121" s="118" t="s">
        <v>353</v>
      </c>
      <c r="D121" s="266">
        <v>39694</v>
      </c>
      <c r="E121" s="322">
        <v>10</v>
      </c>
      <c r="F121" s="320">
        <v>3.4722222222222224E-2</v>
      </c>
      <c r="G121" s="365">
        <v>28</v>
      </c>
      <c r="H121" s="360"/>
      <c r="I121" s="409"/>
      <c r="J121" s="413"/>
      <c r="K121" s="185"/>
      <c r="L121" s="407"/>
      <c r="M121" s="475"/>
      <c r="N121" s="157"/>
      <c r="O121" s="159"/>
    </row>
    <row r="122" spans="1:15" s="158" customFormat="1" ht="18.600000000000001" thickBot="1" x14ac:dyDescent="0.35">
      <c r="A122" s="291">
        <v>8</v>
      </c>
      <c r="B122" s="462"/>
      <c r="C122" s="492"/>
      <c r="D122" s="524"/>
      <c r="E122" s="465"/>
      <c r="F122" s="453"/>
      <c r="G122" s="349"/>
      <c r="H122" s="454"/>
      <c r="I122" s="455"/>
      <c r="J122" s="467"/>
      <c r="K122" s="292"/>
      <c r="L122" s="456"/>
      <c r="M122" s="478"/>
      <c r="N122" s="157"/>
      <c r="O122" s="159"/>
    </row>
    <row r="123" spans="1:15" s="158" customFormat="1" ht="21.6" thickBot="1" x14ac:dyDescent="0.35">
      <c r="A123" s="338"/>
      <c r="B123" s="339">
        <v>13</v>
      </c>
      <c r="C123" s="357" t="s">
        <v>107</v>
      </c>
      <c r="D123" s="341"/>
      <c r="E123" s="342"/>
      <c r="F123" s="342"/>
      <c r="G123" s="331"/>
      <c r="H123" s="342"/>
      <c r="I123" s="342"/>
      <c r="J123" s="468"/>
      <c r="K123" s="343"/>
      <c r="L123" s="343"/>
      <c r="M123" s="344"/>
      <c r="N123" s="157"/>
      <c r="O123" s="159"/>
    </row>
    <row r="124" spans="1:15" s="158" customFormat="1" ht="18" x14ac:dyDescent="0.25">
      <c r="A124" s="285">
        <v>1</v>
      </c>
      <c r="B124" s="309">
        <v>103</v>
      </c>
      <c r="C124" s="388" t="s">
        <v>209</v>
      </c>
      <c r="D124" s="525">
        <v>39948</v>
      </c>
      <c r="E124" s="461">
        <v>5</v>
      </c>
      <c r="F124" s="336">
        <v>2.4305555555555556E-2</v>
      </c>
      <c r="G124" s="348">
        <v>13</v>
      </c>
      <c r="H124" s="287"/>
      <c r="I124" s="445"/>
      <c r="J124" s="466">
        <f>G124+G125+G126+G127+G128+G129+G130+G131</f>
        <v>262</v>
      </c>
      <c r="K124" s="143"/>
      <c r="L124" s="420">
        <v>3.9120370370370368E-3</v>
      </c>
      <c r="M124" s="474">
        <v>13</v>
      </c>
      <c r="N124" s="157"/>
      <c r="O124" s="159"/>
    </row>
    <row r="125" spans="1:15" s="158" customFormat="1" ht="18" x14ac:dyDescent="0.25">
      <c r="A125" s="290">
        <v>2</v>
      </c>
      <c r="B125" s="182">
        <v>407</v>
      </c>
      <c r="C125" s="177" t="s">
        <v>210</v>
      </c>
      <c r="D125" s="209">
        <v>40044</v>
      </c>
      <c r="E125" s="322">
        <v>13</v>
      </c>
      <c r="F125" s="320">
        <v>4.2361111111111106E-2</v>
      </c>
      <c r="G125" s="365">
        <v>36</v>
      </c>
      <c r="H125" s="360"/>
      <c r="I125" s="409"/>
      <c r="J125" s="413"/>
      <c r="K125" s="149"/>
      <c r="L125" s="412"/>
      <c r="M125" s="475"/>
      <c r="N125" s="157"/>
      <c r="O125" s="159"/>
    </row>
    <row r="126" spans="1:15" s="158" customFormat="1" ht="18" x14ac:dyDescent="0.25">
      <c r="A126" s="290">
        <v>3</v>
      </c>
      <c r="B126" s="182">
        <v>444</v>
      </c>
      <c r="C126" s="177" t="s">
        <v>211</v>
      </c>
      <c r="D126" s="209">
        <v>39960</v>
      </c>
      <c r="E126" s="322">
        <v>9</v>
      </c>
      <c r="F126" s="320">
        <v>3.8194444444444441E-2</v>
      </c>
      <c r="G126" s="365">
        <v>25</v>
      </c>
      <c r="H126" s="360"/>
      <c r="I126" s="409"/>
      <c r="J126" s="413"/>
      <c r="K126" s="149"/>
      <c r="L126" s="412"/>
      <c r="M126" s="475"/>
      <c r="N126" s="157"/>
      <c r="O126" s="159"/>
    </row>
    <row r="127" spans="1:15" s="158" customFormat="1" ht="18" x14ac:dyDescent="0.25">
      <c r="A127" s="290">
        <v>4</v>
      </c>
      <c r="B127" s="182">
        <v>333</v>
      </c>
      <c r="C127" s="177" t="s">
        <v>212</v>
      </c>
      <c r="D127" s="209">
        <v>39968</v>
      </c>
      <c r="E127" s="322">
        <v>14</v>
      </c>
      <c r="F127" s="320">
        <v>3.8194444444444441E-2</v>
      </c>
      <c r="G127" s="365">
        <v>38</v>
      </c>
      <c r="H127" s="360"/>
      <c r="I127" s="409"/>
      <c r="J127" s="413"/>
      <c r="K127" s="149"/>
      <c r="L127" s="412"/>
      <c r="M127" s="475"/>
      <c r="N127" s="157"/>
      <c r="O127" s="159"/>
    </row>
    <row r="128" spans="1:15" s="158" customFormat="1" ht="18" x14ac:dyDescent="0.25">
      <c r="A128" s="290">
        <v>5</v>
      </c>
      <c r="B128" s="182">
        <v>225</v>
      </c>
      <c r="C128" s="177" t="s">
        <v>213</v>
      </c>
      <c r="D128" s="209">
        <v>39550</v>
      </c>
      <c r="E128" s="322">
        <v>16</v>
      </c>
      <c r="F128" s="320">
        <v>4.7916666666666663E-2</v>
      </c>
      <c r="G128" s="365">
        <v>42</v>
      </c>
      <c r="H128" s="360"/>
      <c r="I128" s="409"/>
      <c r="J128" s="413"/>
      <c r="K128" s="149"/>
      <c r="L128" s="412"/>
      <c r="M128" s="475"/>
      <c r="N128" s="157"/>
      <c r="O128" s="159">
        <f>G124+G125+G126+G127+G128+G129+G130</f>
        <v>262</v>
      </c>
    </row>
    <row r="129" spans="1:15" s="158" customFormat="1" ht="18" x14ac:dyDescent="0.25">
      <c r="A129" s="290">
        <v>6</v>
      </c>
      <c r="B129" s="182">
        <v>488</v>
      </c>
      <c r="C129" s="177" t="s">
        <v>214</v>
      </c>
      <c r="D129" s="209">
        <v>39985</v>
      </c>
      <c r="E129" s="322">
        <v>38</v>
      </c>
      <c r="F129" s="320">
        <v>0.125</v>
      </c>
      <c r="G129" s="365">
        <v>86</v>
      </c>
      <c r="H129" s="360"/>
      <c r="I129" s="409"/>
      <c r="J129" s="413"/>
      <c r="K129" s="149"/>
      <c r="L129" s="412"/>
      <c r="M129" s="475"/>
      <c r="N129" s="157"/>
      <c r="O129" s="159"/>
    </row>
    <row r="130" spans="1:15" s="158" customFormat="1" ht="18" x14ac:dyDescent="0.25">
      <c r="A130" s="290">
        <v>7</v>
      </c>
      <c r="B130" s="182">
        <v>484</v>
      </c>
      <c r="C130" s="177" t="s">
        <v>215</v>
      </c>
      <c r="D130" s="209">
        <v>39591</v>
      </c>
      <c r="E130" s="322">
        <v>8</v>
      </c>
      <c r="F130" s="320">
        <v>4.1666666666666664E-2</v>
      </c>
      <c r="G130" s="365">
        <v>22</v>
      </c>
      <c r="H130" s="360"/>
      <c r="I130" s="409"/>
      <c r="J130" s="413"/>
      <c r="K130" s="149"/>
      <c r="L130" s="412"/>
      <c r="M130" s="475"/>
      <c r="N130" s="157"/>
      <c r="O130" s="159"/>
    </row>
    <row r="131" spans="1:15" s="158" customFormat="1" ht="18.600000000000001" thickBot="1" x14ac:dyDescent="0.3">
      <c r="A131" s="291">
        <v>8</v>
      </c>
      <c r="B131" s="495"/>
      <c r="C131" s="495"/>
      <c r="D131" s="526"/>
      <c r="E131" s="465"/>
      <c r="F131" s="453"/>
      <c r="G131" s="349"/>
      <c r="H131" s="454"/>
      <c r="I131" s="455"/>
      <c r="J131" s="467"/>
      <c r="K131" s="155"/>
      <c r="L131" s="421"/>
      <c r="M131" s="478"/>
      <c r="N131" s="157"/>
      <c r="O131" s="159"/>
    </row>
    <row r="132" spans="1:15" s="158" customFormat="1" ht="21.6" thickBot="1" x14ac:dyDescent="0.35">
      <c r="A132" s="186"/>
      <c r="B132" s="187">
        <v>14</v>
      </c>
      <c r="C132" s="201" t="s">
        <v>105</v>
      </c>
      <c r="D132" s="188"/>
      <c r="E132" s="46"/>
      <c r="F132" s="46"/>
      <c r="G132" s="46"/>
      <c r="H132" s="46"/>
      <c r="I132" s="46"/>
      <c r="J132" s="469"/>
      <c r="K132" s="95"/>
      <c r="L132" s="95"/>
      <c r="M132" s="191"/>
      <c r="N132" s="157"/>
      <c r="O132" s="159"/>
    </row>
    <row r="133" spans="1:15" s="158" customFormat="1" ht="18" x14ac:dyDescent="0.25">
      <c r="A133" s="285">
        <v>1</v>
      </c>
      <c r="B133" s="309">
        <v>412</v>
      </c>
      <c r="C133" s="527" t="s">
        <v>357</v>
      </c>
      <c r="D133" s="528">
        <v>39272</v>
      </c>
      <c r="E133" s="461">
        <v>14</v>
      </c>
      <c r="F133" s="336">
        <v>4.3750000000000004E-2</v>
      </c>
      <c r="G133" s="348">
        <v>38</v>
      </c>
      <c r="H133" s="287"/>
      <c r="I133" s="445"/>
      <c r="J133" s="466">
        <f>G133+G134+G135+G136+G137+G138+G139+G140</f>
        <v>262</v>
      </c>
      <c r="K133" s="288"/>
      <c r="L133" s="446">
        <v>3.5879629629629629E-3</v>
      </c>
      <c r="M133" s="474">
        <v>14</v>
      </c>
      <c r="N133" s="157"/>
      <c r="O133" s="159"/>
    </row>
    <row r="134" spans="1:15" s="158" customFormat="1" ht="18" x14ac:dyDescent="0.25">
      <c r="A134" s="290">
        <v>2</v>
      </c>
      <c r="B134" s="182">
        <v>431</v>
      </c>
      <c r="C134" s="268" t="s">
        <v>358</v>
      </c>
      <c r="D134" s="267">
        <v>39616</v>
      </c>
      <c r="E134" s="322">
        <v>10</v>
      </c>
      <c r="F134" s="320">
        <v>2.8472222222222222E-2</v>
      </c>
      <c r="G134" s="365">
        <v>28</v>
      </c>
      <c r="H134" s="360"/>
      <c r="I134" s="409"/>
      <c r="J134" s="413"/>
      <c r="K134" s="185"/>
      <c r="L134" s="407"/>
      <c r="M134" s="475"/>
      <c r="N134" s="157"/>
      <c r="O134" s="159"/>
    </row>
    <row r="135" spans="1:15" s="158" customFormat="1" ht="34.799999999999997" x14ac:dyDescent="0.25">
      <c r="A135" s="290">
        <v>3</v>
      </c>
      <c r="B135" s="182">
        <v>329</v>
      </c>
      <c r="C135" s="192" t="s">
        <v>359</v>
      </c>
      <c r="D135" s="267">
        <v>39758</v>
      </c>
      <c r="E135" s="322">
        <v>12</v>
      </c>
      <c r="F135" s="320">
        <v>3.4722222222222224E-2</v>
      </c>
      <c r="G135" s="365">
        <v>34</v>
      </c>
      <c r="H135" s="360"/>
      <c r="I135" s="409"/>
      <c r="J135" s="413"/>
      <c r="K135" s="185"/>
      <c r="L135" s="407"/>
      <c r="M135" s="475"/>
      <c r="N135" s="157"/>
      <c r="O135" s="159"/>
    </row>
    <row r="136" spans="1:15" s="158" customFormat="1" ht="18" x14ac:dyDescent="0.25">
      <c r="A136" s="290">
        <v>4</v>
      </c>
      <c r="B136" s="182">
        <v>367</v>
      </c>
      <c r="C136" s="192" t="s">
        <v>360</v>
      </c>
      <c r="D136" s="267">
        <v>39525</v>
      </c>
      <c r="E136" s="322">
        <v>18</v>
      </c>
      <c r="F136" s="320">
        <v>4.8611111111111112E-2</v>
      </c>
      <c r="G136" s="365">
        <v>46</v>
      </c>
      <c r="H136" s="360"/>
      <c r="I136" s="409"/>
      <c r="J136" s="413"/>
      <c r="K136" s="185"/>
      <c r="L136" s="407"/>
      <c r="M136" s="475"/>
      <c r="N136" s="157"/>
      <c r="O136" s="159"/>
    </row>
    <row r="137" spans="1:15" s="158" customFormat="1" ht="18" x14ac:dyDescent="0.25">
      <c r="A137" s="290">
        <v>5</v>
      </c>
      <c r="B137" s="182">
        <v>443</v>
      </c>
      <c r="C137" s="192" t="s">
        <v>361</v>
      </c>
      <c r="D137" s="267">
        <v>39589</v>
      </c>
      <c r="E137" s="322">
        <v>11</v>
      </c>
      <c r="F137" s="320">
        <v>4.3055555555555562E-2</v>
      </c>
      <c r="G137" s="365">
        <v>31</v>
      </c>
      <c r="H137" s="360"/>
      <c r="I137" s="409"/>
      <c r="J137" s="413"/>
      <c r="K137" s="185"/>
      <c r="L137" s="407"/>
      <c r="M137" s="475"/>
      <c r="N137" s="157"/>
      <c r="O137" s="159">
        <f>G133+G134+G135+G136+G137+G139+G140</f>
        <v>262</v>
      </c>
    </row>
    <row r="138" spans="1:15" s="158" customFormat="1" ht="18" x14ac:dyDescent="0.25">
      <c r="A138" s="290">
        <v>6</v>
      </c>
      <c r="B138" s="182">
        <v>251</v>
      </c>
      <c r="C138" s="192" t="s">
        <v>362</v>
      </c>
      <c r="D138" s="267">
        <v>39792</v>
      </c>
      <c r="E138" s="322">
        <v>6</v>
      </c>
      <c r="F138" s="320">
        <v>3.1944444444444449E-2</v>
      </c>
      <c r="G138" s="365"/>
      <c r="H138" s="360"/>
      <c r="I138" s="409"/>
      <c r="J138" s="413"/>
      <c r="K138" s="185"/>
      <c r="L138" s="407"/>
      <c r="M138" s="475"/>
      <c r="N138" s="157"/>
      <c r="O138" s="159"/>
    </row>
    <row r="139" spans="1:15" s="158" customFormat="1" ht="18" x14ac:dyDescent="0.25">
      <c r="A139" s="290">
        <v>7</v>
      </c>
      <c r="B139" s="182">
        <v>427</v>
      </c>
      <c r="C139" s="116" t="s">
        <v>363</v>
      </c>
      <c r="D139" s="267">
        <v>39735</v>
      </c>
      <c r="E139" s="322">
        <v>7</v>
      </c>
      <c r="F139" s="320">
        <v>2.2222222222222223E-2</v>
      </c>
      <c r="G139" s="365">
        <v>19</v>
      </c>
      <c r="H139" s="360"/>
      <c r="I139" s="409"/>
      <c r="J139" s="413"/>
      <c r="K139" s="185"/>
      <c r="L139" s="407"/>
      <c r="M139" s="475"/>
      <c r="N139" s="157"/>
      <c r="O139" s="159"/>
    </row>
    <row r="140" spans="1:15" s="158" customFormat="1" ht="18.600000000000001" thickBot="1" x14ac:dyDescent="0.3">
      <c r="A140" s="291">
        <v>8</v>
      </c>
      <c r="B140" s="449">
        <v>292</v>
      </c>
      <c r="C140" s="505" t="s">
        <v>364</v>
      </c>
      <c r="D140" s="529">
        <v>39968</v>
      </c>
      <c r="E140" s="465">
        <v>28</v>
      </c>
      <c r="F140" s="453">
        <v>7.9166666666666663E-2</v>
      </c>
      <c r="G140" s="349">
        <v>66</v>
      </c>
      <c r="H140" s="454"/>
      <c r="I140" s="455"/>
      <c r="J140" s="467"/>
      <c r="K140" s="292"/>
      <c r="L140" s="456"/>
      <c r="M140" s="478"/>
      <c r="N140" s="157"/>
      <c r="O140" s="159"/>
    </row>
    <row r="141" spans="1:15" s="158" customFormat="1" ht="18.600000000000001" thickBot="1" x14ac:dyDescent="0.3">
      <c r="A141" s="21"/>
      <c r="B141" s="187">
        <v>15</v>
      </c>
      <c r="C141" s="220" t="s">
        <v>224</v>
      </c>
      <c r="D141" s="219"/>
      <c r="E141" s="46"/>
      <c r="F141" s="46"/>
      <c r="G141" s="479"/>
      <c r="H141" s="46"/>
      <c r="I141" s="46"/>
      <c r="J141" s="469"/>
      <c r="K141" s="95"/>
      <c r="L141" s="156"/>
      <c r="M141" s="96"/>
      <c r="N141" s="157"/>
      <c r="O141" s="159"/>
    </row>
    <row r="142" spans="1:15" s="158" customFormat="1" ht="18" x14ac:dyDescent="0.25">
      <c r="A142" s="285">
        <v>1</v>
      </c>
      <c r="B142" s="458">
        <v>159</v>
      </c>
      <c r="C142" s="503" t="s">
        <v>216</v>
      </c>
      <c r="D142" s="513">
        <v>39527</v>
      </c>
      <c r="E142" s="461">
        <v>10</v>
      </c>
      <c r="F142" s="336">
        <v>2.9166666666666664E-2</v>
      </c>
      <c r="G142" s="348">
        <v>28</v>
      </c>
      <c r="H142" s="287"/>
      <c r="I142" s="445"/>
      <c r="J142" s="466">
        <f>G142+G143+G144+G145+G146+G147+G148+G149</f>
        <v>260</v>
      </c>
      <c r="K142" s="288"/>
      <c r="L142" s="289"/>
      <c r="M142" s="404">
        <v>15</v>
      </c>
      <c r="N142" s="157"/>
      <c r="O142" s="159"/>
    </row>
    <row r="143" spans="1:15" s="158" customFormat="1" ht="18" x14ac:dyDescent="0.25">
      <c r="A143" s="290">
        <v>2</v>
      </c>
      <c r="B143" s="45">
        <v>295</v>
      </c>
      <c r="C143" s="192" t="s">
        <v>217</v>
      </c>
      <c r="D143" s="208">
        <v>39673</v>
      </c>
      <c r="E143" s="322">
        <v>14</v>
      </c>
      <c r="F143" s="320">
        <v>5.2083333333333336E-2</v>
      </c>
      <c r="G143" s="365">
        <v>38</v>
      </c>
      <c r="H143" s="360"/>
      <c r="I143" s="409"/>
      <c r="J143" s="413"/>
      <c r="K143" s="185"/>
      <c r="L143" s="363"/>
      <c r="M143" s="405"/>
      <c r="N143" s="157"/>
      <c r="O143" s="159"/>
    </row>
    <row r="144" spans="1:15" s="158" customFormat="1" ht="18" x14ac:dyDescent="0.25">
      <c r="A144" s="290">
        <v>3</v>
      </c>
      <c r="B144" s="45">
        <v>74</v>
      </c>
      <c r="C144" s="192" t="s">
        <v>218</v>
      </c>
      <c r="D144" s="208">
        <v>39828</v>
      </c>
      <c r="E144" s="322">
        <v>19</v>
      </c>
      <c r="F144" s="320">
        <v>4.6527777777777779E-2</v>
      </c>
      <c r="G144" s="365">
        <v>48</v>
      </c>
      <c r="H144" s="360"/>
      <c r="I144" s="409"/>
      <c r="J144" s="413"/>
      <c r="K144" s="185"/>
      <c r="L144" s="363"/>
      <c r="M144" s="405"/>
      <c r="N144" s="157"/>
      <c r="O144" s="159"/>
    </row>
    <row r="145" spans="1:15" s="158" customFormat="1" ht="18" x14ac:dyDescent="0.25">
      <c r="A145" s="290">
        <v>4</v>
      </c>
      <c r="B145" s="45">
        <v>71</v>
      </c>
      <c r="C145" s="192" t="s">
        <v>219</v>
      </c>
      <c r="D145" s="208">
        <v>39644</v>
      </c>
      <c r="E145" s="322">
        <v>10</v>
      </c>
      <c r="F145" s="320">
        <v>4.8611111111111112E-2</v>
      </c>
      <c r="G145" s="365">
        <v>28</v>
      </c>
      <c r="H145" s="360"/>
      <c r="I145" s="409"/>
      <c r="J145" s="413"/>
      <c r="K145" s="185"/>
      <c r="L145" s="363"/>
      <c r="M145" s="405"/>
      <c r="N145" s="157"/>
      <c r="O145" s="159"/>
    </row>
    <row r="146" spans="1:15" s="158" customFormat="1" ht="18" x14ac:dyDescent="0.25">
      <c r="A146" s="290">
        <v>5</v>
      </c>
      <c r="B146" s="45">
        <v>57</v>
      </c>
      <c r="C146" s="192" t="s">
        <v>220</v>
      </c>
      <c r="D146" s="208">
        <v>39644</v>
      </c>
      <c r="E146" s="322">
        <v>12</v>
      </c>
      <c r="F146" s="320">
        <v>4.3750000000000004E-2</v>
      </c>
      <c r="G146" s="365">
        <v>34</v>
      </c>
      <c r="H146" s="360"/>
      <c r="I146" s="409"/>
      <c r="J146" s="413"/>
      <c r="K146" s="185"/>
      <c r="L146" s="363"/>
      <c r="M146" s="405"/>
      <c r="N146" s="157"/>
      <c r="O146" s="159">
        <f>G142+G143+G144+G145+G146+G147+G148</f>
        <v>260</v>
      </c>
    </row>
    <row r="147" spans="1:15" s="158" customFormat="1" ht="18" x14ac:dyDescent="0.25">
      <c r="A147" s="290">
        <v>6</v>
      </c>
      <c r="B147" s="45">
        <v>210</v>
      </c>
      <c r="C147" s="192" t="s">
        <v>221</v>
      </c>
      <c r="D147" s="208">
        <v>40039</v>
      </c>
      <c r="E147" s="322">
        <v>13</v>
      </c>
      <c r="F147" s="320">
        <v>3.7499999999999999E-2</v>
      </c>
      <c r="G147" s="365">
        <v>36</v>
      </c>
      <c r="H147" s="360"/>
      <c r="I147" s="409"/>
      <c r="J147" s="413"/>
      <c r="K147" s="185"/>
      <c r="L147" s="363"/>
      <c r="M147" s="405"/>
      <c r="N147" s="157"/>
      <c r="O147" s="159"/>
    </row>
    <row r="148" spans="1:15" s="158" customFormat="1" ht="18" x14ac:dyDescent="0.25">
      <c r="A148" s="290">
        <v>7</v>
      </c>
      <c r="B148" s="45">
        <v>143</v>
      </c>
      <c r="C148" s="192" t="s">
        <v>222</v>
      </c>
      <c r="D148" s="208">
        <v>39478</v>
      </c>
      <c r="E148" s="322">
        <v>19</v>
      </c>
      <c r="F148" s="320">
        <v>3.7499999999999999E-2</v>
      </c>
      <c r="G148" s="365">
        <v>48</v>
      </c>
      <c r="H148" s="360"/>
      <c r="I148" s="409"/>
      <c r="J148" s="413"/>
      <c r="K148" s="185"/>
      <c r="L148" s="363"/>
      <c r="M148" s="405"/>
      <c r="N148" s="157"/>
      <c r="O148" s="159"/>
    </row>
    <row r="149" spans="1:15" s="158" customFormat="1" ht="18.600000000000001" thickBot="1" x14ac:dyDescent="0.3">
      <c r="A149" s="291">
        <v>8</v>
      </c>
      <c r="B149" s="462">
        <v>142</v>
      </c>
      <c r="C149" s="505" t="s">
        <v>223</v>
      </c>
      <c r="D149" s="514">
        <v>39839</v>
      </c>
      <c r="E149" s="465">
        <v>7</v>
      </c>
      <c r="F149" s="453">
        <v>2.7083333333333334E-2</v>
      </c>
      <c r="G149" s="349"/>
      <c r="H149" s="454"/>
      <c r="I149" s="455"/>
      <c r="J149" s="467"/>
      <c r="K149" s="292"/>
      <c r="L149" s="293"/>
      <c r="M149" s="406"/>
      <c r="N149" s="157"/>
      <c r="O149" s="159"/>
    </row>
    <row r="150" spans="1:15" ht="21.6" thickBot="1" x14ac:dyDescent="0.3">
      <c r="A150" s="338"/>
      <c r="B150" s="339">
        <v>16</v>
      </c>
      <c r="C150" s="380" t="s">
        <v>88</v>
      </c>
      <c r="D150" s="341"/>
      <c r="E150" s="342"/>
      <c r="F150" s="342"/>
      <c r="G150" s="342"/>
      <c r="H150" s="342"/>
      <c r="I150" s="342"/>
      <c r="J150" s="468"/>
      <c r="K150" s="343"/>
      <c r="L150" s="359"/>
      <c r="M150" s="344"/>
    </row>
    <row r="151" spans="1:15" ht="18" x14ac:dyDescent="0.25">
      <c r="A151" s="285">
        <v>1</v>
      </c>
      <c r="B151" s="515">
        <v>311</v>
      </c>
      <c r="C151" s="503" t="s">
        <v>298</v>
      </c>
      <c r="D151" s="473">
        <v>39707</v>
      </c>
      <c r="E151" s="350">
        <v>13</v>
      </c>
      <c r="F151" s="336">
        <v>2.8472222222222222E-2</v>
      </c>
      <c r="G151" s="348">
        <v>36</v>
      </c>
      <c r="H151" s="287">
        <f>E151</f>
        <v>13</v>
      </c>
      <c r="I151" s="445"/>
      <c r="J151" s="466">
        <f>G151+G152+G153+G154+G155+G156+G157+G158-G157</f>
        <v>259</v>
      </c>
      <c r="K151" s="143"/>
      <c r="L151" s="420"/>
      <c r="M151" s="474">
        <v>16</v>
      </c>
    </row>
    <row r="152" spans="1:15" ht="18" x14ac:dyDescent="0.25">
      <c r="A152" s="290">
        <v>2</v>
      </c>
      <c r="B152" s="253">
        <v>323</v>
      </c>
      <c r="C152" s="192" t="s">
        <v>299</v>
      </c>
      <c r="D152" s="247">
        <v>39561</v>
      </c>
      <c r="E152" s="345">
        <v>16</v>
      </c>
      <c r="F152" s="325">
        <v>4.1666666666666664E-2</v>
      </c>
      <c r="G152" s="347">
        <v>42</v>
      </c>
      <c r="H152" s="360">
        <f t="shared" ref="H152:H158" si="1">E152</f>
        <v>16</v>
      </c>
      <c r="I152" s="409"/>
      <c r="J152" s="413"/>
      <c r="K152" s="149"/>
      <c r="L152" s="412"/>
      <c r="M152" s="475"/>
    </row>
    <row r="153" spans="1:15" ht="18" x14ac:dyDescent="0.25">
      <c r="A153" s="290">
        <v>3</v>
      </c>
      <c r="B153" s="253">
        <v>209</v>
      </c>
      <c r="C153" s="192" t="s">
        <v>300</v>
      </c>
      <c r="D153" s="247">
        <v>39517</v>
      </c>
      <c r="E153" s="346">
        <v>14</v>
      </c>
      <c r="F153" s="320">
        <v>3.1944444444444449E-2</v>
      </c>
      <c r="G153" s="365">
        <v>38</v>
      </c>
      <c r="H153" s="360">
        <f t="shared" si="1"/>
        <v>14</v>
      </c>
      <c r="I153" s="409"/>
      <c r="J153" s="413"/>
      <c r="K153" s="149"/>
      <c r="L153" s="412"/>
      <c r="M153" s="475"/>
    </row>
    <row r="154" spans="1:15" ht="18" x14ac:dyDescent="0.25">
      <c r="A154" s="290">
        <v>4</v>
      </c>
      <c r="B154" s="253">
        <v>423</v>
      </c>
      <c r="C154" s="192" t="s">
        <v>301</v>
      </c>
      <c r="D154" s="247">
        <v>39660</v>
      </c>
      <c r="E154" s="346">
        <v>9</v>
      </c>
      <c r="F154" s="320">
        <v>3.4722222222222224E-2</v>
      </c>
      <c r="G154" s="365">
        <v>25</v>
      </c>
      <c r="H154" s="360">
        <f t="shared" si="1"/>
        <v>9</v>
      </c>
      <c r="I154" s="409"/>
      <c r="J154" s="413"/>
      <c r="K154" s="149"/>
      <c r="L154" s="412"/>
      <c r="M154" s="475"/>
      <c r="O154" s="108">
        <f>G151+G152+G153+G154+G155+G156+G158</f>
        <v>259</v>
      </c>
    </row>
    <row r="155" spans="1:15" ht="18" x14ac:dyDescent="0.25">
      <c r="A155" s="290">
        <v>5</v>
      </c>
      <c r="B155" s="253">
        <v>489</v>
      </c>
      <c r="C155" s="192" t="s">
        <v>302</v>
      </c>
      <c r="D155" s="247">
        <v>39524</v>
      </c>
      <c r="E155" s="346">
        <v>10</v>
      </c>
      <c r="F155" s="320">
        <v>2.5694444444444447E-2</v>
      </c>
      <c r="G155" s="365">
        <v>28</v>
      </c>
      <c r="H155" s="360">
        <f t="shared" si="1"/>
        <v>10</v>
      </c>
      <c r="I155" s="409"/>
      <c r="J155" s="413"/>
      <c r="K155" s="149"/>
      <c r="L155" s="412"/>
      <c r="M155" s="475"/>
      <c r="O155" s="108"/>
    </row>
    <row r="156" spans="1:15" ht="18" x14ac:dyDescent="0.25">
      <c r="A156" s="290">
        <v>6</v>
      </c>
      <c r="B156" s="253">
        <v>284</v>
      </c>
      <c r="C156" s="192" t="s">
        <v>303</v>
      </c>
      <c r="D156" s="247">
        <v>39758</v>
      </c>
      <c r="E156" s="346">
        <v>15</v>
      </c>
      <c r="F156" s="320">
        <v>3.6805555555555557E-2</v>
      </c>
      <c r="G156" s="365">
        <v>40</v>
      </c>
      <c r="H156" s="360">
        <f t="shared" si="1"/>
        <v>15</v>
      </c>
      <c r="I156" s="409"/>
      <c r="J156" s="413"/>
      <c r="K156" s="149"/>
      <c r="L156" s="412"/>
      <c r="M156" s="475"/>
    </row>
    <row r="157" spans="1:15" ht="18" x14ac:dyDescent="0.25">
      <c r="A157" s="290">
        <v>7</v>
      </c>
      <c r="B157" s="253">
        <v>282</v>
      </c>
      <c r="C157" s="192" t="s">
        <v>304</v>
      </c>
      <c r="D157" s="247">
        <v>40024</v>
      </c>
      <c r="E157" s="354">
        <v>9</v>
      </c>
      <c r="F157" s="352">
        <v>3.888888888888889E-2</v>
      </c>
      <c r="G157" s="353"/>
      <c r="H157" s="360">
        <f t="shared" si="1"/>
        <v>9</v>
      </c>
      <c r="I157" s="409"/>
      <c r="J157" s="413"/>
      <c r="K157" s="149"/>
      <c r="L157" s="412"/>
      <c r="M157" s="475"/>
    </row>
    <row r="158" spans="1:15" ht="18.600000000000001" thickBot="1" x14ac:dyDescent="0.3">
      <c r="A158" s="291">
        <v>8</v>
      </c>
      <c r="B158" s="516">
        <v>445</v>
      </c>
      <c r="C158" s="505" t="s">
        <v>305</v>
      </c>
      <c r="D158" s="493">
        <v>39856</v>
      </c>
      <c r="E158" s="452">
        <v>20</v>
      </c>
      <c r="F158" s="453">
        <v>4.8611111111111112E-2</v>
      </c>
      <c r="G158" s="349">
        <v>50</v>
      </c>
      <c r="H158" s="454">
        <f t="shared" si="1"/>
        <v>20</v>
      </c>
      <c r="I158" s="455"/>
      <c r="J158" s="467"/>
      <c r="K158" s="155"/>
      <c r="L158" s="421"/>
      <c r="M158" s="478"/>
    </row>
    <row r="159" spans="1:15" ht="18.600000000000001" thickBot="1" x14ac:dyDescent="0.3">
      <c r="A159" s="207"/>
      <c r="B159" s="187">
        <v>17</v>
      </c>
      <c r="C159" s="221" t="s">
        <v>108</v>
      </c>
      <c r="D159" s="110"/>
      <c r="E159" s="46"/>
      <c r="F159" s="46"/>
      <c r="G159" s="479"/>
      <c r="H159" s="46"/>
      <c r="I159" s="46"/>
      <c r="J159" s="469"/>
      <c r="K159" s="95"/>
      <c r="L159" s="156"/>
      <c r="M159" s="191"/>
    </row>
    <row r="160" spans="1:15" ht="22.5" customHeight="1" x14ac:dyDescent="0.25">
      <c r="A160" s="285">
        <v>1</v>
      </c>
      <c r="B160" s="309">
        <v>61</v>
      </c>
      <c r="C160" s="503" t="s">
        <v>225</v>
      </c>
      <c r="D160" s="494">
        <v>39897</v>
      </c>
      <c r="E160" s="461">
        <v>16</v>
      </c>
      <c r="F160" s="336">
        <v>4.3055555555555562E-2</v>
      </c>
      <c r="G160" s="348">
        <v>42</v>
      </c>
      <c r="H160" s="287"/>
      <c r="I160" s="445"/>
      <c r="J160" s="466">
        <f>G160+G161+G162+G163+G164+G165+G166+G167-G164</f>
        <v>259</v>
      </c>
      <c r="K160" s="288"/>
      <c r="L160" s="446"/>
      <c r="M160" s="474">
        <v>17</v>
      </c>
    </row>
    <row r="161" spans="1:16" ht="18" x14ac:dyDescent="0.25">
      <c r="A161" s="290">
        <v>2</v>
      </c>
      <c r="B161" s="182">
        <v>347</v>
      </c>
      <c r="C161" s="192" t="s">
        <v>226</v>
      </c>
      <c r="D161" s="210">
        <v>39778</v>
      </c>
      <c r="E161" s="322">
        <v>14</v>
      </c>
      <c r="F161" s="320">
        <v>4.1666666666666664E-2</v>
      </c>
      <c r="G161" s="365">
        <v>38</v>
      </c>
      <c r="H161" s="360"/>
      <c r="I161" s="409"/>
      <c r="J161" s="413"/>
      <c r="K161" s="185"/>
      <c r="L161" s="407"/>
      <c r="M161" s="475"/>
    </row>
    <row r="162" spans="1:16" ht="18" x14ac:dyDescent="0.25">
      <c r="A162" s="290">
        <v>3</v>
      </c>
      <c r="B162" s="182">
        <v>162</v>
      </c>
      <c r="C162" s="192" t="s">
        <v>227</v>
      </c>
      <c r="D162" s="210">
        <v>39445</v>
      </c>
      <c r="E162" s="322">
        <v>15</v>
      </c>
      <c r="F162" s="320">
        <v>4.5138888888888888E-2</v>
      </c>
      <c r="G162" s="365">
        <v>40</v>
      </c>
      <c r="H162" s="360"/>
      <c r="I162" s="409"/>
      <c r="J162" s="413"/>
      <c r="K162" s="185"/>
      <c r="L162" s="407"/>
      <c r="M162" s="475"/>
    </row>
    <row r="163" spans="1:16" ht="18" x14ac:dyDescent="0.25">
      <c r="A163" s="290">
        <v>4</v>
      </c>
      <c r="B163" s="182">
        <v>132</v>
      </c>
      <c r="C163" s="192" t="s">
        <v>228</v>
      </c>
      <c r="D163" s="210">
        <v>39425</v>
      </c>
      <c r="E163" s="322">
        <v>16</v>
      </c>
      <c r="F163" s="320">
        <v>4.4444444444444446E-2</v>
      </c>
      <c r="G163" s="365">
        <v>42</v>
      </c>
      <c r="H163" s="360"/>
      <c r="I163" s="409"/>
      <c r="J163" s="413"/>
      <c r="K163" s="185"/>
      <c r="L163" s="407"/>
      <c r="M163" s="475"/>
      <c r="P163" s="174"/>
    </row>
    <row r="164" spans="1:16" ht="18" x14ac:dyDescent="0.25">
      <c r="A164" s="290">
        <v>5</v>
      </c>
      <c r="B164" s="182">
        <v>168</v>
      </c>
      <c r="C164" s="192" t="s">
        <v>229</v>
      </c>
      <c r="D164" s="210">
        <v>40214</v>
      </c>
      <c r="E164" s="351">
        <v>1</v>
      </c>
      <c r="F164" s="352">
        <v>2.013888888888889E-2</v>
      </c>
      <c r="G164" s="353"/>
      <c r="H164" s="360"/>
      <c r="I164" s="409"/>
      <c r="J164" s="413"/>
      <c r="K164" s="185"/>
      <c r="L164" s="407"/>
      <c r="M164" s="475"/>
      <c r="O164" s="108">
        <f>G160+G161+G162+G163+G165+G166+G167</f>
        <v>259</v>
      </c>
    </row>
    <row r="165" spans="1:16" ht="18" x14ac:dyDescent="0.25">
      <c r="A165" s="290">
        <v>6</v>
      </c>
      <c r="B165" s="182">
        <v>194</v>
      </c>
      <c r="C165" s="192" t="s">
        <v>230</v>
      </c>
      <c r="D165" s="210">
        <v>39768</v>
      </c>
      <c r="E165" s="322">
        <v>13</v>
      </c>
      <c r="F165" s="320">
        <v>4.7222222222222221E-2</v>
      </c>
      <c r="G165" s="365">
        <v>36</v>
      </c>
      <c r="H165" s="360"/>
      <c r="I165" s="409"/>
      <c r="J165" s="413"/>
      <c r="K165" s="185"/>
      <c r="L165" s="407"/>
      <c r="M165" s="475"/>
    </row>
    <row r="166" spans="1:16" ht="18" x14ac:dyDescent="0.25">
      <c r="A166" s="290">
        <v>7</v>
      </c>
      <c r="B166" s="182">
        <v>197</v>
      </c>
      <c r="C166" s="192" t="s">
        <v>231</v>
      </c>
      <c r="D166" s="210">
        <v>39691</v>
      </c>
      <c r="E166" s="322">
        <v>16</v>
      </c>
      <c r="F166" s="320">
        <v>6.5972222222222224E-2</v>
      </c>
      <c r="G166" s="365">
        <v>42</v>
      </c>
      <c r="H166" s="360"/>
      <c r="I166" s="409"/>
      <c r="J166" s="413"/>
      <c r="K166" s="185"/>
      <c r="L166" s="407"/>
      <c r="M166" s="475"/>
    </row>
    <row r="167" spans="1:16" ht="18.600000000000001" thickBot="1" x14ac:dyDescent="0.3">
      <c r="A167" s="291">
        <v>8</v>
      </c>
      <c r="B167" s="449">
        <v>52</v>
      </c>
      <c r="C167" s="505" t="s">
        <v>232</v>
      </c>
      <c r="D167" s="517">
        <v>40024</v>
      </c>
      <c r="E167" s="465">
        <v>7</v>
      </c>
      <c r="F167" s="453">
        <v>2.6388888888888889E-2</v>
      </c>
      <c r="G167" s="349">
        <v>19</v>
      </c>
      <c r="H167" s="454"/>
      <c r="I167" s="455"/>
      <c r="J167" s="467"/>
      <c r="K167" s="292"/>
      <c r="L167" s="456"/>
      <c r="M167" s="478"/>
    </row>
    <row r="168" spans="1:16" s="158" customFormat="1" ht="18.75" customHeight="1" thickBot="1" x14ac:dyDescent="0.3">
      <c r="A168" s="269"/>
      <c r="B168" s="270">
        <v>18</v>
      </c>
      <c r="C168" s="199" t="s">
        <v>419</v>
      </c>
      <c r="D168" s="518"/>
      <c r="E168" s="273"/>
      <c r="F168" s="273"/>
      <c r="G168" s="479"/>
      <c r="H168" s="273"/>
      <c r="I168" s="273"/>
      <c r="J168" s="361"/>
      <c r="K168" s="274"/>
      <c r="L168" s="275"/>
      <c r="M168" s="362"/>
      <c r="N168" s="157"/>
      <c r="O168" s="21"/>
    </row>
    <row r="169" spans="1:16" ht="18" customHeight="1" x14ac:dyDescent="0.25">
      <c r="A169" s="285">
        <v>1</v>
      </c>
      <c r="B169" s="458">
        <v>63</v>
      </c>
      <c r="C169" s="286" t="s">
        <v>420</v>
      </c>
      <c r="D169" s="510">
        <v>39931</v>
      </c>
      <c r="E169" s="461">
        <v>6</v>
      </c>
      <c r="F169" s="336">
        <v>2.361111111111111E-2</v>
      </c>
      <c r="G169" s="348"/>
      <c r="H169" s="287"/>
      <c r="I169" s="445"/>
      <c r="J169" s="466">
        <f>G169+G170+G171+G172+G173+G174+G175+G176</f>
        <v>253</v>
      </c>
      <c r="K169" s="288"/>
      <c r="L169" s="289">
        <v>5.3009259259259251E-3</v>
      </c>
      <c r="M169" s="404">
        <v>18</v>
      </c>
    </row>
    <row r="170" spans="1:16" ht="18" customHeight="1" x14ac:dyDescent="0.25">
      <c r="A170" s="290">
        <v>2</v>
      </c>
      <c r="B170" s="45">
        <v>84</v>
      </c>
      <c r="C170" s="121" t="s">
        <v>421</v>
      </c>
      <c r="D170" s="223">
        <v>40042</v>
      </c>
      <c r="E170" s="322">
        <v>15</v>
      </c>
      <c r="F170" s="320">
        <v>4.3055555555555562E-2</v>
      </c>
      <c r="G170" s="365">
        <v>40</v>
      </c>
      <c r="H170" s="360"/>
      <c r="I170" s="409"/>
      <c r="J170" s="413"/>
      <c r="K170" s="185"/>
      <c r="L170" s="363"/>
      <c r="M170" s="405"/>
    </row>
    <row r="171" spans="1:16" ht="18" customHeight="1" x14ac:dyDescent="0.25">
      <c r="A171" s="290">
        <v>3</v>
      </c>
      <c r="B171" s="45">
        <v>80</v>
      </c>
      <c r="C171" s="121" t="s">
        <v>422</v>
      </c>
      <c r="D171" s="223">
        <v>39667</v>
      </c>
      <c r="E171" s="322">
        <v>23</v>
      </c>
      <c r="F171" s="320">
        <v>5.347222222222222E-2</v>
      </c>
      <c r="G171" s="365">
        <v>56</v>
      </c>
      <c r="H171" s="360"/>
      <c r="I171" s="409"/>
      <c r="J171" s="413"/>
      <c r="K171" s="185"/>
      <c r="L171" s="363"/>
      <c r="M171" s="405"/>
    </row>
    <row r="172" spans="1:16" ht="18" customHeight="1" x14ac:dyDescent="0.25">
      <c r="A172" s="290">
        <v>4</v>
      </c>
      <c r="B172" s="45">
        <v>299</v>
      </c>
      <c r="C172" s="121" t="s">
        <v>423</v>
      </c>
      <c r="D172" s="223">
        <v>39447</v>
      </c>
      <c r="E172" s="322">
        <v>25</v>
      </c>
      <c r="F172" s="320">
        <v>6.25E-2</v>
      </c>
      <c r="G172" s="365">
        <v>60</v>
      </c>
      <c r="H172" s="360"/>
      <c r="I172" s="409"/>
      <c r="J172" s="413"/>
      <c r="K172" s="185"/>
      <c r="L172" s="363"/>
      <c r="M172" s="405"/>
      <c r="O172" s="108">
        <f>G170+G171+G172+G173+G174+G175+G176</f>
        <v>253</v>
      </c>
    </row>
    <row r="173" spans="1:16" ht="18" customHeight="1" x14ac:dyDescent="0.25">
      <c r="A173" s="290">
        <v>5</v>
      </c>
      <c r="B173" s="45">
        <v>58</v>
      </c>
      <c r="C173" s="121" t="s">
        <v>424</v>
      </c>
      <c r="D173" s="223">
        <v>39990</v>
      </c>
      <c r="E173" s="322">
        <v>10</v>
      </c>
      <c r="F173" s="320">
        <v>3.8194444444444441E-2</v>
      </c>
      <c r="G173" s="365">
        <v>28</v>
      </c>
      <c r="H173" s="360"/>
      <c r="I173" s="409"/>
      <c r="J173" s="413"/>
      <c r="K173" s="185"/>
      <c r="L173" s="363"/>
      <c r="M173" s="405"/>
    </row>
    <row r="174" spans="1:16" ht="18" customHeight="1" x14ac:dyDescent="0.25">
      <c r="A174" s="290">
        <v>6</v>
      </c>
      <c r="B174" s="45">
        <v>24</v>
      </c>
      <c r="C174" s="121" t="s">
        <v>425</v>
      </c>
      <c r="D174" s="223">
        <v>39962</v>
      </c>
      <c r="E174" s="322">
        <v>8</v>
      </c>
      <c r="F174" s="320">
        <v>3.1944444444444449E-2</v>
      </c>
      <c r="G174" s="365">
        <v>22</v>
      </c>
      <c r="H174" s="360"/>
      <c r="I174" s="409"/>
      <c r="J174" s="413"/>
      <c r="K174" s="185"/>
      <c r="L174" s="363"/>
      <c r="M174" s="405"/>
    </row>
    <row r="175" spans="1:16" ht="18" customHeight="1" x14ac:dyDescent="0.25">
      <c r="A175" s="290">
        <v>7</v>
      </c>
      <c r="B175" s="45">
        <v>49</v>
      </c>
      <c r="C175" s="121" t="s">
        <v>426</v>
      </c>
      <c r="D175" s="223">
        <v>39489</v>
      </c>
      <c r="E175" s="322">
        <v>10</v>
      </c>
      <c r="F175" s="320">
        <v>4.7916666666666663E-2</v>
      </c>
      <c r="G175" s="365">
        <v>28</v>
      </c>
      <c r="H175" s="360"/>
      <c r="I175" s="409"/>
      <c r="J175" s="413"/>
      <c r="K175" s="185"/>
      <c r="L175" s="363"/>
      <c r="M175" s="405"/>
    </row>
    <row r="176" spans="1:16" ht="18" customHeight="1" thickBot="1" x14ac:dyDescent="0.3">
      <c r="A176" s="291">
        <v>8</v>
      </c>
      <c r="B176" s="462">
        <v>14</v>
      </c>
      <c r="C176" s="450" t="s">
        <v>427</v>
      </c>
      <c r="D176" s="483">
        <v>39939</v>
      </c>
      <c r="E176" s="465">
        <v>7</v>
      </c>
      <c r="F176" s="453">
        <v>2.2916666666666669E-2</v>
      </c>
      <c r="G176" s="349">
        <v>19</v>
      </c>
      <c r="H176" s="454"/>
      <c r="I176" s="455"/>
      <c r="J176" s="467"/>
      <c r="K176" s="292"/>
      <c r="L176" s="293"/>
      <c r="M176" s="406"/>
    </row>
    <row r="177" spans="1:19" s="158" customFormat="1" ht="23.4" thickBot="1" x14ac:dyDescent="0.35">
      <c r="A177" s="186"/>
      <c r="B177" s="187">
        <v>19</v>
      </c>
      <c r="C177" s="201" t="s">
        <v>101</v>
      </c>
      <c r="D177" s="188"/>
      <c r="E177" s="46"/>
      <c r="F177" s="46"/>
      <c r="G177" s="46"/>
      <c r="H177" s="46"/>
      <c r="I177" s="46"/>
      <c r="J177" s="470"/>
      <c r="K177" s="202"/>
      <c r="L177" s="202"/>
      <c r="M177" s="203"/>
      <c r="N177" s="157"/>
      <c r="O177" s="21"/>
    </row>
    <row r="178" spans="1:19" s="158" customFormat="1" ht="18" x14ac:dyDescent="0.3">
      <c r="A178" s="285">
        <v>1</v>
      </c>
      <c r="B178" s="309">
        <v>294</v>
      </c>
      <c r="C178" s="519" t="s">
        <v>263</v>
      </c>
      <c r="D178" s="520">
        <v>40019</v>
      </c>
      <c r="E178" s="461">
        <v>14</v>
      </c>
      <c r="F178" s="336">
        <v>3.4722222222222224E-2</v>
      </c>
      <c r="G178" s="348">
        <v>38</v>
      </c>
      <c r="H178" s="287"/>
      <c r="I178" s="445"/>
      <c r="J178" s="466">
        <f>G178+G179+G180+G181+G182+G183+G184+G185</f>
        <v>253</v>
      </c>
      <c r="K178" s="288"/>
      <c r="L178" s="446">
        <v>3.5879629629629629E-3</v>
      </c>
      <c r="M178" s="474">
        <v>19</v>
      </c>
      <c r="N178" s="157"/>
      <c r="O178" s="21"/>
    </row>
    <row r="179" spans="1:19" s="158" customFormat="1" ht="18" x14ac:dyDescent="0.3">
      <c r="A179" s="290">
        <v>2</v>
      </c>
      <c r="B179" s="182">
        <v>139</v>
      </c>
      <c r="C179" s="245" t="s">
        <v>264</v>
      </c>
      <c r="D179" s="251">
        <v>40018</v>
      </c>
      <c r="E179" s="322">
        <v>18</v>
      </c>
      <c r="F179" s="320">
        <v>5.2083333333333336E-2</v>
      </c>
      <c r="G179" s="365">
        <v>46</v>
      </c>
      <c r="H179" s="360"/>
      <c r="I179" s="409"/>
      <c r="J179" s="413"/>
      <c r="K179" s="185"/>
      <c r="L179" s="407"/>
      <c r="M179" s="475"/>
      <c r="N179" s="157"/>
      <c r="O179" s="21"/>
    </row>
    <row r="180" spans="1:19" s="158" customFormat="1" ht="18" x14ac:dyDescent="0.3">
      <c r="A180" s="290">
        <v>3</v>
      </c>
      <c r="B180" s="182">
        <v>51</v>
      </c>
      <c r="C180" s="245" t="s">
        <v>265</v>
      </c>
      <c r="D180" s="251">
        <v>40040</v>
      </c>
      <c r="E180" s="322">
        <v>22</v>
      </c>
      <c r="F180" s="320">
        <v>5.5555555555555552E-2</v>
      </c>
      <c r="G180" s="365">
        <v>54</v>
      </c>
      <c r="H180" s="360"/>
      <c r="I180" s="409"/>
      <c r="J180" s="413"/>
      <c r="K180" s="185"/>
      <c r="L180" s="407"/>
      <c r="M180" s="475"/>
      <c r="N180" s="157"/>
      <c r="O180" s="21"/>
    </row>
    <row r="181" spans="1:19" s="158" customFormat="1" ht="18" x14ac:dyDescent="0.3">
      <c r="A181" s="290">
        <v>4</v>
      </c>
      <c r="B181" s="182">
        <v>50</v>
      </c>
      <c r="C181" s="245" t="s">
        <v>266</v>
      </c>
      <c r="D181" s="251">
        <v>40137</v>
      </c>
      <c r="E181" s="322">
        <v>9</v>
      </c>
      <c r="F181" s="320">
        <v>3.4027777777777775E-2</v>
      </c>
      <c r="G181" s="365">
        <v>25</v>
      </c>
      <c r="H181" s="360"/>
      <c r="I181" s="409"/>
      <c r="J181" s="413"/>
      <c r="K181" s="185"/>
      <c r="L181" s="407"/>
      <c r="M181" s="475"/>
      <c r="N181" s="157"/>
      <c r="O181" s="21"/>
    </row>
    <row r="182" spans="1:19" s="158" customFormat="1" ht="18" x14ac:dyDescent="0.3">
      <c r="A182" s="290">
        <v>5</v>
      </c>
      <c r="B182" s="182">
        <v>352</v>
      </c>
      <c r="C182" s="245" t="s">
        <v>267</v>
      </c>
      <c r="D182" s="251">
        <v>39524</v>
      </c>
      <c r="E182" s="322">
        <v>10</v>
      </c>
      <c r="F182" s="320">
        <v>4.8611111111111112E-2</v>
      </c>
      <c r="G182" s="365">
        <v>28</v>
      </c>
      <c r="H182" s="360"/>
      <c r="I182" s="409"/>
      <c r="J182" s="413"/>
      <c r="K182" s="185"/>
      <c r="L182" s="407"/>
      <c r="M182" s="475"/>
      <c r="N182" s="157"/>
      <c r="O182" s="159">
        <f>G178+G179+G180+G181+G182+G184+G185</f>
        <v>253</v>
      </c>
    </row>
    <row r="183" spans="1:19" s="158" customFormat="1" ht="18" x14ac:dyDescent="0.3">
      <c r="A183" s="290">
        <v>6</v>
      </c>
      <c r="B183" s="182">
        <v>180</v>
      </c>
      <c r="C183" s="245" t="s">
        <v>268</v>
      </c>
      <c r="D183" s="251">
        <v>39699</v>
      </c>
      <c r="E183" s="322">
        <v>4</v>
      </c>
      <c r="F183" s="320">
        <v>1.8749999999999999E-2</v>
      </c>
      <c r="G183" s="365"/>
      <c r="H183" s="360"/>
      <c r="I183" s="409"/>
      <c r="J183" s="413"/>
      <c r="K183" s="185"/>
      <c r="L183" s="407"/>
      <c r="M183" s="475"/>
      <c r="N183" s="157"/>
      <c r="O183" s="21"/>
    </row>
    <row r="184" spans="1:19" s="158" customFormat="1" ht="18" x14ac:dyDescent="0.3">
      <c r="A184" s="290">
        <v>7</v>
      </c>
      <c r="B184" s="182">
        <v>136</v>
      </c>
      <c r="C184" s="246" t="s">
        <v>269</v>
      </c>
      <c r="D184" s="252">
        <v>39425</v>
      </c>
      <c r="E184" s="322">
        <v>10</v>
      </c>
      <c r="F184" s="320">
        <v>2.7777777777777776E-2</v>
      </c>
      <c r="G184" s="365">
        <v>28</v>
      </c>
      <c r="H184" s="360"/>
      <c r="I184" s="409"/>
      <c r="J184" s="413"/>
      <c r="K184" s="185"/>
      <c r="L184" s="407"/>
      <c r="M184" s="475"/>
      <c r="N184" s="157"/>
      <c r="O184" s="21"/>
    </row>
    <row r="185" spans="1:19" s="158" customFormat="1" ht="18.600000000000001" thickBot="1" x14ac:dyDescent="0.35">
      <c r="A185" s="291">
        <v>8</v>
      </c>
      <c r="B185" s="449">
        <v>73</v>
      </c>
      <c r="C185" s="521" t="s">
        <v>270</v>
      </c>
      <c r="D185" s="522">
        <v>39789</v>
      </c>
      <c r="E185" s="465">
        <v>12</v>
      </c>
      <c r="F185" s="453">
        <v>4.3750000000000004E-2</v>
      </c>
      <c r="G185" s="349">
        <v>34</v>
      </c>
      <c r="H185" s="454"/>
      <c r="I185" s="455"/>
      <c r="J185" s="467"/>
      <c r="K185" s="292"/>
      <c r="L185" s="456"/>
      <c r="M185" s="478"/>
      <c r="N185" s="157"/>
      <c r="O185" s="21"/>
    </row>
    <row r="186" spans="1:19" s="158" customFormat="1" ht="21.6" thickBot="1" x14ac:dyDescent="0.35">
      <c r="A186" s="186"/>
      <c r="B186" s="187">
        <v>20</v>
      </c>
      <c r="C186" s="201" t="s">
        <v>98</v>
      </c>
      <c r="D186" s="188"/>
      <c r="E186" s="46"/>
      <c r="F186" s="46"/>
      <c r="G186" s="46"/>
      <c r="H186" s="46"/>
      <c r="I186" s="46"/>
      <c r="J186" s="469"/>
      <c r="K186" s="95"/>
      <c r="L186" s="95"/>
      <c r="M186" s="191"/>
      <c r="N186" s="157"/>
      <c r="O186" s="21"/>
    </row>
    <row r="187" spans="1:19" ht="18" x14ac:dyDescent="0.25">
      <c r="A187" s="285">
        <v>1</v>
      </c>
      <c r="B187" s="458">
        <v>344</v>
      </c>
      <c r="C187" s="503" t="s">
        <v>318</v>
      </c>
      <c r="D187" s="511">
        <v>39534</v>
      </c>
      <c r="E187" s="461">
        <v>4</v>
      </c>
      <c r="F187" s="336">
        <v>2.6388888888888889E-2</v>
      </c>
      <c r="G187" s="348"/>
      <c r="H187" s="287"/>
      <c r="I187" s="445"/>
      <c r="J187" s="466">
        <f>G187+G188+G189+G190+G191+G192+G193+G194</f>
        <v>250</v>
      </c>
      <c r="K187" s="288"/>
      <c r="L187" s="446">
        <v>6.9328703703703696E-3</v>
      </c>
      <c r="M187" s="474">
        <v>20</v>
      </c>
      <c r="P187" s="173"/>
      <c r="Q187" s="175"/>
    </row>
    <row r="188" spans="1:19" ht="18" x14ac:dyDescent="0.25">
      <c r="A188" s="290">
        <v>2</v>
      </c>
      <c r="B188" s="45">
        <v>353</v>
      </c>
      <c r="C188" s="192" t="s">
        <v>319</v>
      </c>
      <c r="D188" s="265">
        <v>39451</v>
      </c>
      <c r="E188" s="322">
        <v>18</v>
      </c>
      <c r="F188" s="320">
        <v>5.9027777777777783E-2</v>
      </c>
      <c r="G188" s="365">
        <v>46</v>
      </c>
      <c r="H188" s="360"/>
      <c r="I188" s="409"/>
      <c r="J188" s="413"/>
      <c r="K188" s="185"/>
      <c r="L188" s="407"/>
      <c r="M188" s="475"/>
      <c r="Q188" s="176"/>
    </row>
    <row r="189" spans="1:19" ht="18" x14ac:dyDescent="0.25">
      <c r="A189" s="290">
        <v>3</v>
      </c>
      <c r="B189" s="45">
        <v>382</v>
      </c>
      <c r="C189" s="192" t="s">
        <v>320</v>
      </c>
      <c r="D189" s="264">
        <v>40011</v>
      </c>
      <c r="E189" s="322">
        <v>14</v>
      </c>
      <c r="F189" s="320">
        <v>4.027777777777778E-2</v>
      </c>
      <c r="G189" s="365">
        <v>38</v>
      </c>
      <c r="H189" s="360"/>
      <c r="I189" s="409"/>
      <c r="J189" s="413"/>
      <c r="K189" s="185"/>
      <c r="L189" s="407"/>
      <c r="M189" s="475"/>
      <c r="Q189" s="176"/>
    </row>
    <row r="190" spans="1:19" ht="18" x14ac:dyDescent="0.25">
      <c r="A190" s="290">
        <v>4</v>
      </c>
      <c r="B190" s="45">
        <v>361</v>
      </c>
      <c r="C190" s="192" t="s">
        <v>321</v>
      </c>
      <c r="D190" s="264">
        <v>39840</v>
      </c>
      <c r="E190" s="322">
        <v>7</v>
      </c>
      <c r="F190" s="320">
        <v>3.1944444444444449E-2</v>
      </c>
      <c r="G190" s="365">
        <v>19</v>
      </c>
      <c r="H190" s="360"/>
      <c r="I190" s="409"/>
      <c r="J190" s="413"/>
      <c r="K190" s="185"/>
      <c r="L190" s="407"/>
      <c r="M190" s="475"/>
      <c r="Q190" s="176"/>
    </row>
    <row r="191" spans="1:19" ht="16.8" customHeight="1" x14ac:dyDescent="0.25">
      <c r="A191" s="290">
        <v>5</v>
      </c>
      <c r="B191" s="45">
        <v>383</v>
      </c>
      <c r="C191" s="192" t="s">
        <v>322</v>
      </c>
      <c r="D191" s="264">
        <v>39984</v>
      </c>
      <c r="E191" s="322">
        <v>10</v>
      </c>
      <c r="F191" s="320">
        <v>0.45694444444444443</v>
      </c>
      <c r="G191" s="365">
        <v>28</v>
      </c>
      <c r="H191" s="360"/>
      <c r="I191" s="409"/>
      <c r="J191" s="413"/>
      <c r="K191" s="185"/>
      <c r="L191" s="407"/>
      <c r="M191" s="475"/>
      <c r="O191" s="108">
        <f>G188+G189+G190+G191+G192+G193+G194</f>
        <v>250</v>
      </c>
      <c r="Q191" s="176"/>
      <c r="S191" s="119">
        <f>H52+H53+H54+H55+H56+H58+H59</f>
        <v>0</v>
      </c>
    </row>
    <row r="192" spans="1:19" ht="18" x14ac:dyDescent="0.25">
      <c r="A192" s="290">
        <v>6</v>
      </c>
      <c r="B192" s="45">
        <v>301</v>
      </c>
      <c r="C192" s="177" t="s">
        <v>323</v>
      </c>
      <c r="D192" s="264">
        <v>39961</v>
      </c>
      <c r="E192" s="322">
        <v>12</v>
      </c>
      <c r="F192" s="320">
        <v>3.5416666666666666E-2</v>
      </c>
      <c r="G192" s="365">
        <v>34</v>
      </c>
      <c r="H192" s="360"/>
      <c r="I192" s="409"/>
      <c r="J192" s="413"/>
      <c r="K192" s="185"/>
      <c r="L192" s="407"/>
      <c r="M192" s="475"/>
      <c r="Q192" s="176"/>
    </row>
    <row r="193" spans="1:17" ht="18" x14ac:dyDescent="0.25">
      <c r="A193" s="290">
        <v>7</v>
      </c>
      <c r="B193" s="45">
        <v>393</v>
      </c>
      <c r="C193" s="177" t="s">
        <v>324</v>
      </c>
      <c r="D193" s="264">
        <v>39437</v>
      </c>
      <c r="E193" s="322">
        <v>11</v>
      </c>
      <c r="F193" s="320">
        <v>3.2638888888888891E-2</v>
      </c>
      <c r="G193" s="365">
        <v>31</v>
      </c>
      <c r="H193" s="360"/>
      <c r="I193" s="409"/>
      <c r="J193" s="413"/>
      <c r="K193" s="185"/>
      <c r="L193" s="407"/>
      <c r="M193" s="475"/>
      <c r="Q193" s="176"/>
    </row>
    <row r="194" spans="1:17" ht="18.600000000000001" thickBot="1" x14ac:dyDescent="0.3">
      <c r="A194" s="291">
        <v>8</v>
      </c>
      <c r="B194" s="462">
        <v>390</v>
      </c>
      <c r="C194" s="476" t="s">
        <v>325</v>
      </c>
      <c r="D194" s="512">
        <v>39905</v>
      </c>
      <c r="E194" s="465">
        <v>22</v>
      </c>
      <c r="F194" s="453">
        <v>5.5555555555555552E-2</v>
      </c>
      <c r="G194" s="349">
        <v>54</v>
      </c>
      <c r="H194" s="454"/>
      <c r="I194" s="455"/>
      <c r="J194" s="467"/>
      <c r="K194" s="292"/>
      <c r="L194" s="456"/>
      <c r="M194" s="478"/>
      <c r="Q194" s="175"/>
    </row>
    <row r="195" spans="1:17" ht="32.4" hidden="1" x14ac:dyDescent="0.25">
      <c r="A195" s="21"/>
      <c r="B195" s="94"/>
      <c r="C195" s="311"/>
      <c r="D195" s="307"/>
      <c r="E195" s="46"/>
      <c r="F195" s="46"/>
      <c r="G195" s="46"/>
      <c r="H195" s="46"/>
      <c r="I195" s="46"/>
      <c r="J195" s="469"/>
      <c r="K195" s="95"/>
      <c r="L195" s="156"/>
      <c r="M195" s="312"/>
      <c r="Q195" s="175"/>
    </row>
    <row r="196" spans="1:17" ht="43.5" hidden="1" customHeight="1" x14ac:dyDescent="0.25">
      <c r="A196" s="21"/>
      <c r="B196" s="94"/>
      <c r="C196" s="311"/>
      <c r="D196" s="307"/>
      <c r="E196" s="46"/>
      <c r="F196" s="46"/>
      <c r="G196" s="46"/>
      <c r="H196" s="46"/>
      <c r="I196" s="46"/>
      <c r="J196" s="469"/>
      <c r="K196" s="95"/>
      <c r="L196" s="156"/>
      <c r="M196" s="312"/>
      <c r="Q196" s="175"/>
    </row>
    <row r="197" spans="1:17" ht="21.6" thickBot="1" x14ac:dyDescent="0.35">
      <c r="A197" s="507"/>
      <c r="B197" s="508">
        <v>21</v>
      </c>
      <c r="C197" s="226" t="s">
        <v>110</v>
      </c>
      <c r="D197" s="227"/>
      <c r="E197" s="364"/>
      <c r="F197" s="364"/>
      <c r="G197" s="323"/>
      <c r="H197" s="509"/>
      <c r="I197" s="509"/>
      <c r="J197" s="471"/>
      <c r="K197" s="324"/>
      <c r="L197" s="324"/>
      <c r="P197" s="173"/>
      <c r="Q197" s="176"/>
    </row>
    <row r="198" spans="1:17" ht="18" x14ac:dyDescent="0.25">
      <c r="A198" s="285">
        <v>1</v>
      </c>
      <c r="B198" s="309">
        <v>11</v>
      </c>
      <c r="C198" s="286" t="s">
        <v>331</v>
      </c>
      <c r="D198" s="510">
        <v>39634</v>
      </c>
      <c r="E198" s="461">
        <v>17</v>
      </c>
      <c r="F198" s="336">
        <v>5.6250000000000001E-2</v>
      </c>
      <c r="G198" s="348">
        <v>44</v>
      </c>
      <c r="H198" s="287"/>
      <c r="I198" s="445"/>
      <c r="J198" s="466">
        <f>G198+G199+G200+G201+G202+G203+G204+G205</f>
        <v>248</v>
      </c>
      <c r="K198" s="288"/>
      <c r="L198" s="446">
        <v>3.8773148148148143E-3</v>
      </c>
      <c r="M198" s="404">
        <v>21</v>
      </c>
    </row>
    <row r="199" spans="1:17" ht="18" x14ac:dyDescent="0.25">
      <c r="A199" s="290">
        <v>2</v>
      </c>
      <c r="B199" s="182">
        <v>340</v>
      </c>
      <c r="C199" s="121" t="s">
        <v>332</v>
      </c>
      <c r="D199" s="223">
        <v>39472</v>
      </c>
      <c r="E199" s="322">
        <v>12</v>
      </c>
      <c r="F199" s="320">
        <v>4.6527777777777779E-2</v>
      </c>
      <c r="G199" s="365">
        <v>34</v>
      </c>
      <c r="H199" s="360"/>
      <c r="I199" s="409"/>
      <c r="J199" s="413"/>
      <c r="K199" s="185"/>
      <c r="L199" s="407"/>
      <c r="M199" s="405"/>
    </row>
    <row r="200" spans="1:17" ht="18" x14ac:dyDescent="0.25">
      <c r="A200" s="290">
        <v>3</v>
      </c>
      <c r="B200" s="182">
        <v>322</v>
      </c>
      <c r="C200" s="121" t="s">
        <v>333</v>
      </c>
      <c r="D200" s="223">
        <v>39528</v>
      </c>
      <c r="E200" s="322">
        <v>11</v>
      </c>
      <c r="F200" s="320">
        <v>4.7916666666666663E-2</v>
      </c>
      <c r="G200" s="365">
        <v>31</v>
      </c>
      <c r="H200" s="360"/>
      <c r="I200" s="409"/>
      <c r="J200" s="413"/>
      <c r="K200" s="185"/>
      <c r="L200" s="407"/>
      <c r="M200" s="405"/>
      <c r="Q200" s="282"/>
    </row>
    <row r="201" spans="1:17" ht="18" x14ac:dyDescent="0.25">
      <c r="A201" s="290">
        <v>4</v>
      </c>
      <c r="B201" s="182">
        <v>128</v>
      </c>
      <c r="C201" s="121" t="s">
        <v>334</v>
      </c>
      <c r="D201" s="223">
        <v>40199</v>
      </c>
      <c r="E201" s="322">
        <v>14</v>
      </c>
      <c r="F201" s="320">
        <v>5.0694444444444452E-2</v>
      </c>
      <c r="G201" s="365">
        <v>38</v>
      </c>
      <c r="H201" s="360"/>
      <c r="I201" s="409"/>
      <c r="J201" s="413"/>
      <c r="K201" s="185"/>
      <c r="L201" s="407"/>
      <c r="M201" s="405"/>
    </row>
    <row r="202" spans="1:17" ht="22.5" customHeight="1" x14ac:dyDescent="0.25">
      <c r="A202" s="290">
        <v>5</v>
      </c>
      <c r="B202" s="182">
        <v>264</v>
      </c>
      <c r="C202" s="121" t="s">
        <v>335</v>
      </c>
      <c r="D202" s="223">
        <v>40011</v>
      </c>
      <c r="E202" s="322">
        <v>5</v>
      </c>
      <c r="F202" s="320">
        <v>1.8055555555555557E-2</v>
      </c>
      <c r="G202" s="365"/>
      <c r="H202" s="360"/>
      <c r="I202" s="409"/>
      <c r="J202" s="413"/>
      <c r="K202" s="185"/>
      <c r="L202" s="407"/>
      <c r="M202" s="405"/>
      <c r="O202" s="108">
        <f>G198+G199+G200+G201+G203+G204+G205</f>
        <v>248</v>
      </c>
    </row>
    <row r="203" spans="1:17" ht="18" x14ac:dyDescent="0.25">
      <c r="A203" s="290">
        <v>6</v>
      </c>
      <c r="B203" s="182">
        <v>124</v>
      </c>
      <c r="C203" s="121" t="s">
        <v>336</v>
      </c>
      <c r="D203" s="223">
        <v>39848</v>
      </c>
      <c r="E203" s="322">
        <v>13</v>
      </c>
      <c r="F203" s="320">
        <v>4.7222222222222221E-2</v>
      </c>
      <c r="G203" s="365">
        <v>36</v>
      </c>
      <c r="H203" s="360"/>
      <c r="I203" s="409"/>
      <c r="J203" s="413"/>
      <c r="K203" s="185"/>
      <c r="L203" s="407"/>
      <c r="M203" s="405"/>
    </row>
    <row r="204" spans="1:17" ht="18" x14ac:dyDescent="0.25">
      <c r="A204" s="290">
        <v>7</v>
      </c>
      <c r="B204" s="182">
        <v>169</v>
      </c>
      <c r="C204" s="121" t="s">
        <v>337</v>
      </c>
      <c r="D204" s="223">
        <v>40154</v>
      </c>
      <c r="E204" s="322">
        <v>12</v>
      </c>
      <c r="F204" s="320">
        <v>4.4444444444444446E-2</v>
      </c>
      <c r="G204" s="365">
        <v>34</v>
      </c>
      <c r="H204" s="360"/>
      <c r="I204" s="409"/>
      <c r="J204" s="413"/>
      <c r="K204" s="185"/>
      <c r="L204" s="407"/>
      <c r="M204" s="405"/>
    </row>
    <row r="205" spans="1:17" ht="18.600000000000001" thickBot="1" x14ac:dyDescent="0.3">
      <c r="A205" s="291">
        <v>8</v>
      </c>
      <c r="B205" s="449">
        <v>147</v>
      </c>
      <c r="C205" s="450" t="s">
        <v>338</v>
      </c>
      <c r="D205" s="483">
        <v>40309</v>
      </c>
      <c r="E205" s="465">
        <v>11</v>
      </c>
      <c r="F205" s="453">
        <v>5.9722222222222225E-2</v>
      </c>
      <c r="G205" s="349">
        <v>31</v>
      </c>
      <c r="H205" s="454"/>
      <c r="I205" s="455"/>
      <c r="J205" s="467"/>
      <c r="K205" s="292"/>
      <c r="L205" s="456"/>
      <c r="M205" s="406"/>
    </row>
    <row r="206" spans="1:17" ht="18.600000000000001" thickBot="1" x14ac:dyDescent="0.35">
      <c r="A206" s="207"/>
      <c r="B206" s="187">
        <v>22</v>
      </c>
      <c r="C206" s="201" t="s">
        <v>330</v>
      </c>
      <c r="D206" s="222"/>
      <c r="E206" s="46"/>
      <c r="F206" s="46"/>
      <c r="G206" s="479"/>
      <c r="H206" s="46"/>
      <c r="I206" s="46"/>
      <c r="J206" s="469"/>
      <c r="K206" s="95"/>
      <c r="L206" s="156"/>
      <c r="M206" s="191"/>
    </row>
    <row r="207" spans="1:17" ht="18" x14ac:dyDescent="0.25">
      <c r="A207" s="285">
        <v>1</v>
      </c>
      <c r="B207" s="309">
        <v>39</v>
      </c>
      <c r="C207" s="503" t="s">
        <v>328</v>
      </c>
      <c r="D207" s="504">
        <v>39345</v>
      </c>
      <c r="E207" s="461">
        <v>11</v>
      </c>
      <c r="F207" s="336">
        <v>4.8611111111111112E-2</v>
      </c>
      <c r="G207" s="348">
        <v>31</v>
      </c>
      <c r="H207" s="287"/>
      <c r="I207" s="445"/>
      <c r="J207" s="466">
        <f>G207+G208+G209+G210+G211+G212+G213+G214</f>
        <v>247</v>
      </c>
      <c r="K207" s="288"/>
      <c r="L207" s="446">
        <v>3.8773148148148143E-3</v>
      </c>
      <c r="M207" s="474">
        <v>22</v>
      </c>
    </row>
    <row r="208" spans="1:17" ht="18" x14ac:dyDescent="0.25">
      <c r="A208" s="290">
        <v>2</v>
      </c>
      <c r="B208" s="182">
        <v>191</v>
      </c>
      <c r="C208" s="192" t="s">
        <v>278</v>
      </c>
      <c r="D208" s="248">
        <v>39427</v>
      </c>
      <c r="E208" s="322">
        <v>15</v>
      </c>
      <c r="F208" s="320">
        <v>5.347222222222222E-2</v>
      </c>
      <c r="G208" s="365">
        <v>40</v>
      </c>
      <c r="H208" s="360"/>
      <c r="I208" s="409"/>
      <c r="J208" s="413"/>
      <c r="K208" s="185"/>
      <c r="L208" s="407"/>
      <c r="M208" s="475"/>
    </row>
    <row r="209" spans="1:15" ht="18" x14ac:dyDescent="0.25">
      <c r="A209" s="290">
        <v>3</v>
      </c>
      <c r="B209" s="182">
        <v>146</v>
      </c>
      <c r="C209" s="192" t="s">
        <v>329</v>
      </c>
      <c r="D209" s="248">
        <v>39923</v>
      </c>
      <c r="E209" s="322">
        <v>1</v>
      </c>
      <c r="F209" s="320">
        <v>1.8749999999999999E-2</v>
      </c>
      <c r="G209" s="365">
        <v>1</v>
      </c>
      <c r="H209" s="360"/>
      <c r="I209" s="409"/>
      <c r="J209" s="413"/>
      <c r="K209" s="185"/>
      <c r="L209" s="407"/>
      <c r="M209" s="475"/>
    </row>
    <row r="210" spans="1:15" ht="18" x14ac:dyDescent="0.25">
      <c r="A210" s="290">
        <v>4</v>
      </c>
      <c r="B210" s="182">
        <v>495</v>
      </c>
      <c r="C210" s="192" t="s">
        <v>279</v>
      </c>
      <c r="D210" s="248">
        <v>39719</v>
      </c>
      <c r="E210" s="322"/>
      <c r="F210" s="320"/>
      <c r="G210" s="365"/>
      <c r="H210" s="360"/>
      <c r="I210" s="409"/>
      <c r="J210" s="413"/>
      <c r="K210" s="185"/>
      <c r="L210" s="407"/>
      <c r="M210" s="475"/>
      <c r="O210" s="489">
        <f>G207+G208+G209+G211+G212+G213+G214</f>
        <v>247</v>
      </c>
    </row>
    <row r="211" spans="1:15" ht="34.799999999999997" x14ac:dyDescent="0.25">
      <c r="A211" s="290">
        <v>5</v>
      </c>
      <c r="B211" s="182">
        <v>500</v>
      </c>
      <c r="C211" s="192" t="s">
        <v>280</v>
      </c>
      <c r="D211" s="248">
        <v>39266</v>
      </c>
      <c r="E211" s="322">
        <v>21</v>
      </c>
      <c r="F211" s="320">
        <v>5.5555555555555552E-2</v>
      </c>
      <c r="G211" s="365">
        <v>52</v>
      </c>
      <c r="H211" s="360"/>
      <c r="I211" s="409"/>
      <c r="J211" s="413"/>
      <c r="K211" s="185"/>
      <c r="L211" s="407"/>
      <c r="M211" s="475"/>
    </row>
    <row r="212" spans="1:15" ht="18" x14ac:dyDescent="0.25">
      <c r="A212" s="290">
        <v>6</v>
      </c>
      <c r="B212" s="182">
        <v>415</v>
      </c>
      <c r="C212" s="192" t="s">
        <v>281</v>
      </c>
      <c r="D212" s="248">
        <v>39350</v>
      </c>
      <c r="E212" s="322">
        <v>18</v>
      </c>
      <c r="F212" s="320">
        <v>5.5555555555555552E-2</v>
      </c>
      <c r="G212" s="365">
        <v>46</v>
      </c>
      <c r="H212" s="360"/>
      <c r="I212" s="409"/>
      <c r="J212" s="413"/>
      <c r="K212" s="185"/>
      <c r="L212" s="407"/>
      <c r="M212" s="475"/>
    </row>
    <row r="213" spans="1:15" ht="18" x14ac:dyDescent="0.25">
      <c r="A213" s="290">
        <v>7</v>
      </c>
      <c r="B213" s="182">
        <v>426</v>
      </c>
      <c r="C213" s="116" t="s">
        <v>282</v>
      </c>
      <c r="D213" s="248">
        <v>39700</v>
      </c>
      <c r="E213" s="322">
        <v>18</v>
      </c>
      <c r="F213" s="320">
        <v>1621</v>
      </c>
      <c r="G213" s="365">
        <v>46</v>
      </c>
      <c r="H213" s="360"/>
      <c r="I213" s="409"/>
      <c r="J213" s="413"/>
      <c r="K213" s="185"/>
      <c r="L213" s="407"/>
      <c r="M213" s="475"/>
    </row>
    <row r="214" spans="1:15" ht="18.600000000000001" thickBot="1" x14ac:dyDescent="0.3">
      <c r="A214" s="291">
        <v>8</v>
      </c>
      <c r="B214" s="449">
        <v>385</v>
      </c>
      <c r="C214" s="505" t="s">
        <v>283</v>
      </c>
      <c r="D214" s="506">
        <v>39698</v>
      </c>
      <c r="E214" s="465">
        <v>11</v>
      </c>
      <c r="F214" s="453">
        <v>4.2361111111111106E-2</v>
      </c>
      <c r="G214" s="349">
        <v>31</v>
      </c>
      <c r="H214" s="454"/>
      <c r="I214" s="455"/>
      <c r="J214" s="467"/>
      <c r="K214" s="292"/>
      <c r="L214" s="456"/>
      <c r="M214" s="478"/>
    </row>
    <row r="215" spans="1:15" ht="18.600000000000001" thickBot="1" x14ac:dyDescent="0.35">
      <c r="A215" s="269"/>
      <c r="B215" s="270">
        <v>23</v>
      </c>
      <c r="C215" s="271" t="s">
        <v>115</v>
      </c>
      <c r="D215" s="272"/>
      <c r="E215" s="273"/>
      <c r="F215" s="273"/>
      <c r="G215" s="479"/>
      <c r="H215" s="273"/>
      <c r="I215" s="273"/>
      <c r="J215" s="361"/>
      <c r="K215" s="274"/>
      <c r="L215" s="275"/>
      <c r="M215" s="254"/>
    </row>
    <row r="216" spans="1:15" ht="18" x14ac:dyDescent="0.3">
      <c r="A216" s="285">
        <v>1</v>
      </c>
      <c r="B216" s="458">
        <v>28</v>
      </c>
      <c r="C216" s="501" t="s">
        <v>373</v>
      </c>
      <c r="D216" s="473">
        <v>39525</v>
      </c>
      <c r="E216" s="461">
        <v>11</v>
      </c>
      <c r="F216" s="336">
        <v>4.027777777777778E-2</v>
      </c>
      <c r="G216" s="348">
        <v>31</v>
      </c>
      <c r="H216" s="287"/>
      <c r="I216" s="445"/>
      <c r="J216" s="466">
        <f>G216+G217+G218+G219+G220+G221+G222+G223-G219</f>
        <v>246</v>
      </c>
      <c r="K216" s="288"/>
      <c r="L216" s="289"/>
      <c r="M216" s="474">
        <v>23</v>
      </c>
    </row>
    <row r="217" spans="1:15" ht="18" x14ac:dyDescent="0.3">
      <c r="A217" s="290">
        <v>2</v>
      </c>
      <c r="B217" s="45">
        <v>150</v>
      </c>
      <c r="C217" s="277" t="s">
        <v>374</v>
      </c>
      <c r="D217" s="247">
        <v>39699</v>
      </c>
      <c r="E217" s="322">
        <v>8</v>
      </c>
      <c r="F217" s="320">
        <v>3.7499999999999999E-2</v>
      </c>
      <c r="G217" s="365">
        <v>22</v>
      </c>
      <c r="H217" s="360"/>
      <c r="I217" s="409"/>
      <c r="J217" s="413"/>
      <c r="K217" s="185"/>
      <c r="L217" s="363"/>
      <c r="M217" s="475"/>
    </row>
    <row r="218" spans="1:15" ht="18" x14ac:dyDescent="0.3">
      <c r="A218" s="290">
        <v>3</v>
      </c>
      <c r="B218" s="45">
        <v>32</v>
      </c>
      <c r="C218" s="276" t="s">
        <v>375</v>
      </c>
      <c r="D218" s="247">
        <v>40066</v>
      </c>
      <c r="E218" s="322">
        <v>18</v>
      </c>
      <c r="F218" s="320">
        <v>4.1666666666666664E-2</v>
      </c>
      <c r="G218" s="365">
        <v>46</v>
      </c>
      <c r="H218" s="360"/>
      <c r="I218" s="409"/>
      <c r="J218" s="413"/>
      <c r="K218" s="185"/>
      <c r="L218" s="363"/>
      <c r="M218" s="475"/>
      <c r="O218" s="489">
        <f>G216+G217+G218+G220+G221+G222+G223</f>
        <v>246</v>
      </c>
    </row>
    <row r="219" spans="1:15" ht="18" x14ac:dyDescent="0.3">
      <c r="A219" s="290">
        <v>4</v>
      </c>
      <c r="B219" s="45">
        <v>18</v>
      </c>
      <c r="C219" s="277" t="s">
        <v>376</v>
      </c>
      <c r="D219" s="247">
        <v>39900</v>
      </c>
      <c r="E219" s="322">
        <v>7</v>
      </c>
      <c r="F219" s="320">
        <v>3.4027777777777775E-2</v>
      </c>
      <c r="G219" s="365"/>
      <c r="H219" s="360"/>
      <c r="I219" s="409"/>
      <c r="J219" s="413"/>
      <c r="K219" s="185"/>
      <c r="L219" s="363"/>
      <c r="M219" s="475"/>
    </row>
    <row r="220" spans="1:15" ht="18" x14ac:dyDescent="0.3">
      <c r="A220" s="290">
        <v>5</v>
      </c>
      <c r="B220" s="45">
        <v>21</v>
      </c>
      <c r="C220" s="277" t="s">
        <v>377</v>
      </c>
      <c r="D220" s="247">
        <v>39773</v>
      </c>
      <c r="E220" s="322">
        <v>14</v>
      </c>
      <c r="F220" s="320">
        <v>3.125E-2</v>
      </c>
      <c r="G220" s="365">
        <v>38</v>
      </c>
      <c r="H220" s="360"/>
      <c r="I220" s="409"/>
      <c r="J220" s="413"/>
      <c r="K220" s="185"/>
      <c r="L220" s="363"/>
      <c r="M220" s="475"/>
    </row>
    <row r="221" spans="1:15" ht="18" x14ac:dyDescent="0.3">
      <c r="A221" s="290">
        <v>6</v>
      </c>
      <c r="B221" s="45">
        <v>102</v>
      </c>
      <c r="C221" s="277" t="s">
        <v>378</v>
      </c>
      <c r="D221" s="247">
        <v>40028</v>
      </c>
      <c r="E221" s="322">
        <v>15</v>
      </c>
      <c r="F221" s="320">
        <v>3.8194444444444441E-2</v>
      </c>
      <c r="G221" s="365">
        <v>40</v>
      </c>
      <c r="H221" s="360"/>
      <c r="I221" s="409"/>
      <c r="J221" s="413"/>
      <c r="K221" s="185"/>
      <c r="L221" s="363"/>
      <c r="M221" s="475"/>
    </row>
    <row r="222" spans="1:15" ht="18" x14ac:dyDescent="0.3">
      <c r="A222" s="290">
        <v>7</v>
      </c>
      <c r="B222" s="45">
        <v>174</v>
      </c>
      <c r="C222" s="277" t="s">
        <v>379</v>
      </c>
      <c r="D222" s="247">
        <v>39960</v>
      </c>
      <c r="E222" s="322">
        <v>11</v>
      </c>
      <c r="F222" s="320">
        <v>2.4305555555555556E-2</v>
      </c>
      <c r="G222" s="365">
        <v>31</v>
      </c>
      <c r="H222" s="360"/>
      <c r="I222" s="409"/>
      <c r="J222" s="413"/>
      <c r="K222" s="185"/>
      <c r="L222" s="363"/>
      <c r="M222" s="475"/>
    </row>
    <row r="223" spans="1:15" ht="18.600000000000001" thickBot="1" x14ac:dyDescent="0.35">
      <c r="A223" s="291">
        <v>8</v>
      </c>
      <c r="B223" s="462">
        <v>111</v>
      </c>
      <c r="C223" s="502" t="s">
        <v>380</v>
      </c>
      <c r="D223" s="493">
        <v>39296</v>
      </c>
      <c r="E223" s="465">
        <v>14</v>
      </c>
      <c r="F223" s="453">
        <v>3.9583333333333331E-2</v>
      </c>
      <c r="G223" s="349">
        <v>38</v>
      </c>
      <c r="H223" s="454"/>
      <c r="I223" s="455"/>
      <c r="J223" s="467"/>
      <c r="K223" s="292"/>
      <c r="L223" s="293"/>
      <c r="M223" s="478"/>
    </row>
    <row r="224" spans="1:15" ht="18.600000000000001" thickBot="1" x14ac:dyDescent="0.3">
      <c r="A224" s="207"/>
      <c r="B224" s="187">
        <v>24</v>
      </c>
      <c r="C224" s="217" t="s">
        <v>118</v>
      </c>
      <c r="D224" s="110"/>
      <c r="E224" s="46"/>
      <c r="F224" s="46"/>
      <c r="G224" s="479"/>
      <c r="H224" s="46"/>
      <c r="I224" s="46"/>
      <c r="J224" s="469"/>
      <c r="K224" s="95"/>
      <c r="L224" s="156"/>
      <c r="M224" s="191"/>
    </row>
    <row r="225" spans="1:15" ht="18" x14ac:dyDescent="0.25">
      <c r="A225" s="285">
        <v>1</v>
      </c>
      <c r="B225" s="309">
        <v>78</v>
      </c>
      <c r="C225" s="496" t="s">
        <v>384</v>
      </c>
      <c r="D225" s="473">
        <v>40229</v>
      </c>
      <c r="E225" s="461">
        <v>4</v>
      </c>
      <c r="F225" s="336">
        <v>2.0833333333333332E-2</v>
      </c>
      <c r="G225" s="348"/>
      <c r="H225" s="287"/>
      <c r="I225" s="445"/>
      <c r="J225" s="466">
        <f>G225+G226+G227+G228+G229+G230+G231+G232-G225</f>
        <v>243</v>
      </c>
      <c r="K225" s="288"/>
      <c r="L225" s="446">
        <v>5.3009259259259251E-3</v>
      </c>
      <c r="M225" s="474">
        <v>24</v>
      </c>
    </row>
    <row r="226" spans="1:15" ht="18" x14ac:dyDescent="0.25">
      <c r="A226" s="290">
        <v>2</v>
      </c>
      <c r="B226" s="182">
        <v>305</v>
      </c>
      <c r="C226" s="183" t="s">
        <v>385</v>
      </c>
      <c r="D226" s="247">
        <v>40066</v>
      </c>
      <c r="E226" s="322">
        <v>13</v>
      </c>
      <c r="F226" s="320">
        <v>6.458333333333334E-2</v>
      </c>
      <c r="G226" s="365">
        <v>36</v>
      </c>
      <c r="H226" s="360"/>
      <c r="I226" s="409"/>
      <c r="J226" s="413"/>
      <c r="K226" s="185"/>
      <c r="L226" s="407"/>
      <c r="M226" s="475"/>
    </row>
    <row r="227" spans="1:15" ht="18" x14ac:dyDescent="0.25">
      <c r="A227" s="290">
        <v>3</v>
      </c>
      <c r="B227" s="182">
        <v>31</v>
      </c>
      <c r="C227" s="183" t="s">
        <v>386</v>
      </c>
      <c r="D227" s="247">
        <v>39532</v>
      </c>
      <c r="E227" s="322">
        <v>13</v>
      </c>
      <c r="F227" s="320">
        <v>3.888888888888889E-2</v>
      </c>
      <c r="G227" s="365">
        <v>36</v>
      </c>
      <c r="H227" s="360"/>
      <c r="I227" s="409"/>
      <c r="J227" s="413"/>
      <c r="K227" s="185"/>
      <c r="L227" s="407"/>
      <c r="M227" s="475"/>
    </row>
    <row r="228" spans="1:15" ht="18" x14ac:dyDescent="0.25">
      <c r="A228" s="290">
        <v>4</v>
      </c>
      <c r="B228" s="182">
        <v>5</v>
      </c>
      <c r="C228" s="183" t="s">
        <v>387</v>
      </c>
      <c r="D228" s="247">
        <v>39715</v>
      </c>
      <c r="E228" s="322">
        <v>11</v>
      </c>
      <c r="F228" s="320">
        <v>3.6805555555555557E-2</v>
      </c>
      <c r="G228" s="365">
        <v>31</v>
      </c>
      <c r="H228" s="360"/>
      <c r="I228" s="409"/>
      <c r="J228" s="413"/>
      <c r="K228" s="185"/>
      <c r="L228" s="407"/>
      <c r="M228" s="475"/>
      <c r="O228" s="489">
        <f>G226+G227+G228+G229+G230+G231+G232</f>
        <v>243</v>
      </c>
    </row>
    <row r="229" spans="1:15" ht="18" x14ac:dyDescent="0.25">
      <c r="A229" s="290">
        <v>5</v>
      </c>
      <c r="B229" s="182">
        <v>15</v>
      </c>
      <c r="C229" s="183" t="s">
        <v>388</v>
      </c>
      <c r="D229" s="247">
        <v>39392</v>
      </c>
      <c r="E229" s="322">
        <v>9</v>
      </c>
      <c r="F229" s="320">
        <v>3.0555555555555555E-2</v>
      </c>
      <c r="G229" s="365">
        <v>25</v>
      </c>
      <c r="H229" s="360"/>
      <c r="I229" s="409"/>
      <c r="J229" s="413"/>
      <c r="K229" s="185"/>
      <c r="L229" s="407"/>
      <c r="M229" s="475"/>
    </row>
    <row r="230" spans="1:15" ht="18" x14ac:dyDescent="0.25">
      <c r="A230" s="290">
        <v>6</v>
      </c>
      <c r="B230" s="182">
        <v>437</v>
      </c>
      <c r="C230" s="183" t="s">
        <v>389</v>
      </c>
      <c r="D230" s="247">
        <v>39822</v>
      </c>
      <c r="E230" s="322">
        <v>17</v>
      </c>
      <c r="F230" s="320">
        <v>4.2361111111111106E-2</v>
      </c>
      <c r="G230" s="365">
        <v>44</v>
      </c>
      <c r="H230" s="360"/>
      <c r="I230" s="409"/>
      <c r="J230" s="413"/>
      <c r="K230" s="185"/>
      <c r="L230" s="407"/>
      <c r="M230" s="475"/>
    </row>
    <row r="231" spans="1:15" ht="18" x14ac:dyDescent="0.25">
      <c r="A231" s="290">
        <v>7</v>
      </c>
      <c r="B231" s="182">
        <v>436</v>
      </c>
      <c r="C231" s="183" t="s">
        <v>390</v>
      </c>
      <c r="D231" s="247">
        <v>40161</v>
      </c>
      <c r="E231" s="322">
        <v>15</v>
      </c>
      <c r="F231" s="320">
        <v>4.6527777777777779E-2</v>
      </c>
      <c r="G231" s="365">
        <v>40</v>
      </c>
      <c r="H231" s="360"/>
      <c r="I231" s="409"/>
      <c r="J231" s="413"/>
      <c r="K231" s="185"/>
      <c r="L231" s="407"/>
      <c r="M231" s="475"/>
    </row>
    <row r="232" spans="1:15" ht="18.600000000000001" thickBot="1" x14ac:dyDescent="0.3">
      <c r="A232" s="291">
        <v>8</v>
      </c>
      <c r="B232" s="449">
        <v>417</v>
      </c>
      <c r="C232" s="497" t="s">
        <v>391</v>
      </c>
      <c r="D232" s="493">
        <v>40201</v>
      </c>
      <c r="E232" s="465">
        <v>11</v>
      </c>
      <c r="F232" s="453">
        <v>2.9166666666666664E-2</v>
      </c>
      <c r="G232" s="349">
        <v>31</v>
      </c>
      <c r="H232" s="454"/>
      <c r="I232" s="455"/>
      <c r="J232" s="467"/>
      <c r="K232" s="292"/>
      <c r="L232" s="456"/>
      <c r="M232" s="478"/>
    </row>
    <row r="233" spans="1:15" ht="18.600000000000001" thickBot="1" x14ac:dyDescent="0.3">
      <c r="A233" s="269"/>
      <c r="B233" s="270">
        <v>25</v>
      </c>
      <c r="C233" s="224" t="s">
        <v>117</v>
      </c>
      <c r="D233" s="117"/>
      <c r="E233" s="46"/>
      <c r="F233" s="46"/>
      <c r="G233" s="479"/>
      <c r="H233" s="46"/>
      <c r="I233" s="46"/>
      <c r="J233" s="469"/>
      <c r="K233" s="95"/>
      <c r="L233" s="156"/>
      <c r="M233" s="191"/>
    </row>
    <row r="234" spans="1:15" ht="18" x14ac:dyDescent="0.25">
      <c r="A234" s="285">
        <v>1</v>
      </c>
      <c r="B234" s="309">
        <v>3</v>
      </c>
      <c r="C234" s="286" t="s">
        <v>315</v>
      </c>
      <c r="D234" s="499">
        <v>39856</v>
      </c>
      <c r="E234" s="461">
        <v>18</v>
      </c>
      <c r="F234" s="336">
        <v>4.9999999999999996E-2</v>
      </c>
      <c r="G234" s="348">
        <v>46</v>
      </c>
      <c r="H234" s="287"/>
      <c r="I234" s="445"/>
      <c r="J234" s="466">
        <f>G234+G235+G236+G237+G238+G239+G240+G241</f>
        <v>238</v>
      </c>
      <c r="K234" s="288"/>
      <c r="L234" s="446">
        <v>3.8773148148148143E-3</v>
      </c>
      <c r="M234" s="474">
        <v>25</v>
      </c>
    </row>
    <row r="235" spans="1:15" ht="18" x14ac:dyDescent="0.25">
      <c r="A235" s="290">
        <v>2</v>
      </c>
      <c r="B235" s="182">
        <v>229</v>
      </c>
      <c r="C235" s="121" t="s">
        <v>246</v>
      </c>
      <c r="D235" s="200">
        <v>39839</v>
      </c>
      <c r="E235" s="322">
        <v>12</v>
      </c>
      <c r="F235" s="320">
        <v>5.347222222222222E-2</v>
      </c>
      <c r="G235" s="365">
        <v>34</v>
      </c>
      <c r="H235" s="360"/>
      <c r="I235" s="409"/>
      <c r="J235" s="413"/>
      <c r="K235" s="185"/>
      <c r="L235" s="407"/>
      <c r="M235" s="475"/>
    </row>
    <row r="236" spans="1:15" ht="18" x14ac:dyDescent="0.25">
      <c r="A236" s="290">
        <v>3</v>
      </c>
      <c r="B236" s="182">
        <v>195</v>
      </c>
      <c r="C236" s="121" t="s">
        <v>247</v>
      </c>
      <c r="D236" s="200">
        <v>40071</v>
      </c>
      <c r="E236" s="322">
        <v>9</v>
      </c>
      <c r="F236" s="320">
        <v>3.4722222222222224E-2</v>
      </c>
      <c r="G236" s="365">
        <v>25</v>
      </c>
      <c r="H236" s="360"/>
      <c r="I236" s="409"/>
      <c r="J236" s="413"/>
      <c r="K236" s="185"/>
      <c r="L236" s="407"/>
      <c r="M236" s="475"/>
    </row>
    <row r="237" spans="1:15" ht="18" x14ac:dyDescent="0.25">
      <c r="A237" s="290">
        <v>4</v>
      </c>
      <c r="B237" s="182">
        <v>113</v>
      </c>
      <c r="C237" s="121" t="s">
        <v>248</v>
      </c>
      <c r="D237" s="200">
        <v>39626</v>
      </c>
      <c r="E237" s="322">
        <v>1</v>
      </c>
      <c r="F237" s="320">
        <v>1.5277777777777777E-2</v>
      </c>
      <c r="G237" s="365"/>
      <c r="H237" s="360"/>
      <c r="I237" s="409"/>
      <c r="J237" s="413"/>
      <c r="K237" s="185"/>
      <c r="L237" s="407"/>
      <c r="M237" s="475"/>
      <c r="O237" s="489">
        <f>G234+G235+G236+G238+G239+G240+G241</f>
        <v>238</v>
      </c>
    </row>
    <row r="238" spans="1:15" ht="18" x14ac:dyDescent="0.25">
      <c r="A238" s="290">
        <v>5</v>
      </c>
      <c r="B238" s="182">
        <v>156</v>
      </c>
      <c r="C238" s="121" t="s">
        <v>249</v>
      </c>
      <c r="D238" s="200">
        <v>40012</v>
      </c>
      <c r="E238" s="322">
        <v>16</v>
      </c>
      <c r="F238" s="320">
        <v>6.7361111111111108E-2</v>
      </c>
      <c r="G238" s="365">
        <v>42</v>
      </c>
      <c r="H238" s="360"/>
      <c r="I238" s="409"/>
      <c r="J238" s="413"/>
      <c r="K238" s="185"/>
      <c r="L238" s="407"/>
      <c r="M238" s="475"/>
    </row>
    <row r="239" spans="1:15" ht="18" x14ac:dyDescent="0.25">
      <c r="A239" s="290">
        <v>6</v>
      </c>
      <c r="B239" s="182">
        <v>130</v>
      </c>
      <c r="C239" s="121" t="s">
        <v>250</v>
      </c>
      <c r="D239" s="200">
        <v>39756</v>
      </c>
      <c r="E239" s="322">
        <v>13</v>
      </c>
      <c r="F239" s="320">
        <v>3.4722222222222224E-2</v>
      </c>
      <c r="G239" s="365">
        <v>36</v>
      </c>
      <c r="H239" s="360"/>
      <c r="I239" s="409"/>
      <c r="J239" s="413"/>
      <c r="K239" s="185"/>
      <c r="L239" s="407"/>
      <c r="M239" s="475"/>
    </row>
    <row r="240" spans="1:15" ht="18" x14ac:dyDescent="0.25">
      <c r="A240" s="290">
        <v>7</v>
      </c>
      <c r="B240" s="182">
        <v>66</v>
      </c>
      <c r="C240" s="121" t="s">
        <v>251</v>
      </c>
      <c r="D240" s="200">
        <v>39843</v>
      </c>
      <c r="E240" s="322">
        <v>7</v>
      </c>
      <c r="F240" s="320">
        <v>3.1944444444444449E-2</v>
      </c>
      <c r="G240" s="365">
        <v>19</v>
      </c>
      <c r="H240" s="360"/>
      <c r="I240" s="409"/>
      <c r="J240" s="413"/>
      <c r="K240" s="185"/>
      <c r="L240" s="407"/>
      <c r="M240" s="475"/>
    </row>
    <row r="241" spans="1:15" ht="18.600000000000001" thickBot="1" x14ac:dyDescent="0.3">
      <c r="A241" s="291">
        <v>8</v>
      </c>
      <c r="B241" s="449">
        <v>47</v>
      </c>
      <c r="C241" s="450" t="s">
        <v>252</v>
      </c>
      <c r="D241" s="500">
        <v>39604</v>
      </c>
      <c r="E241" s="465">
        <v>13</v>
      </c>
      <c r="F241" s="453">
        <v>3.125E-2</v>
      </c>
      <c r="G241" s="349">
        <v>36</v>
      </c>
      <c r="H241" s="454"/>
      <c r="I241" s="455"/>
      <c r="J241" s="467"/>
      <c r="K241" s="292"/>
      <c r="L241" s="456"/>
      <c r="M241" s="478"/>
    </row>
    <row r="242" spans="1:15" ht="18.600000000000001" thickBot="1" x14ac:dyDescent="0.35">
      <c r="A242" s="186"/>
      <c r="B242" s="187">
        <v>26</v>
      </c>
      <c r="C242" s="211" t="s">
        <v>104</v>
      </c>
      <c r="D242" s="212"/>
      <c r="E242" s="46"/>
      <c r="F242" s="46"/>
      <c r="G242" s="46"/>
      <c r="H242" s="46"/>
      <c r="I242" s="46"/>
      <c r="J242" s="469"/>
      <c r="K242" s="95"/>
      <c r="L242" s="95"/>
      <c r="M242" s="191"/>
    </row>
    <row r="243" spans="1:15" ht="18" x14ac:dyDescent="0.25">
      <c r="A243" s="285">
        <v>1</v>
      </c>
      <c r="B243" s="309">
        <v>432</v>
      </c>
      <c r="C243" s="496" t="s">
        <v>189</v>
      </c>
      <c r="D243" s="494">
        <v>39605</v>
      </c>
      <c r="E243" s="461">
        <v>13</v>
      </c>
      <c r="F243" s="336">
        <v>4.1666666666666664E-2</v>
      </c>
      <c r="G243" s="348">
        <v>36</v>
      </c>
      <c r="H243" s="287"/>
      <c r="I243" s="445"/>
      <c r="J243" s="466">
        <f>G243+G244+G245+G246+G247+G248+G249+G250</f>
        <v>238</v>
      </c>
      <c r="K243" s="288"/>
      <c r="L243" s="446">
        <v>4.3749999999999995E-3</v>
      </c>
      <c r="M243" s="474">
        <v>26</v>
      </c>
    </row>
    <row r="244" spans="1:15" ht="25.5" customHeight="1" x14ac:dyDescent="0.25">
      <c r="A244" s="290">
        <v>2</v>
      </c>
      <c r="B244" s="182">
        <v>418</v>
      </c>
      <c r="C244" s="183" t="s">
        <v>185</v>
      </c>
      <c r="D244" s="209">
        <v>39622</v>
      </c>
      <c r="E244" s="322">
        <v>15</v>
      </c>
      <c r="F244" s="320">
        <v>4.3055555555555562E-2</v>
      </c>
      <c r="G244" s="365">
        <v>40</v>
      </c>
      <c r="H244" s="360"/>
      <c r="I244" s="409"/>
      <c r="J244" s="413"/>
      <c r="K244" s="185"/>
      <c r="L244" s="407"/>
      <c r="M244" s="475"/>
    </row>
    <row r="245" spans="1:15" ht="18" x14ac:dyDescent="0.25">
      <c r="A245" s="290">
        <v>3</v>
      </c>
      <c r="B245" s="182">
        <v>363</v>
      </c>
      <c r="C245" s="183" t="s">
        <v>190</v>
      </c>
      <c r="D245" s="209">
        <v>39580</v>
      </c>
      <c r="E245" s="322">
        <v>13</v>
      </c>
      <c r="F245" s="320">
        <v>4.3055555555555562E-2</v>
      </c>
      <c r="G245" s="365">
        <v>36</v>
      </c>
      <c r="H245" s="360"/>
      <c r="I245" s="409"/>
      <c r="J245" s="413"/>
      <c r="K245" s="185"/>
      <c r="L245" s="407"/>
      <c r="M245" s="475"/>
      <c r="O245" s="489">
        <f>G243+G244+G245+G246+G248+G249+G250</f>
        <v>238</v>
      </c>
    </row>
    <row r="246" spans="1:15" ht="18" x14ac:dyDescent="0.25">
      <c r="A246" s="290">
        <v>4</v>
      </c>
      <c r="B246" s="182">
        <v>357</v>
      </c>
      <c r="C246" s="183" t="s">
        <v>186</v>
      </c>
      <c r="D246" s="209">
        <v>39618</v>
      </c>
      <c r="E246" s="322">
        <v>9</v>
      </c>
      <c r="F246" s="320">
        <v>3.1944444444444449E-2</v>
      </c>
      <c r="G246" s="365">
        <v>25</v>
      </c>
      <c r="H246" s="360"/>
      <c r="I246" s="409"/>
      <c r="J246" s="413"/>
      <c r="K246" s="185"/>
      <c r="L246" s="407"/>
      <c r="M246" s="475"/>
    </row>
    <row r="247" spans="1:15" ht="18" x14ac:dyDescent="0.25">
      <c r="A247" s="290">
        <v>5</v>
      </c>
      <c r="B247" s="182">
        <v>376</v>
      </c>
      <c r="C247" s="183" t="s">
        <v>191</v>
      </c>
      <c r="D247" s="209">
        <v>39964</v>
      </c>
      <c r="E247" s="322">
        <v>7</v>
      </c>
      <c r="F247" s="320">
        <v>6.9444444444444434E-2</v>
      </c>
      <c r="G247" s="365"/>
      <c r="H247" s="360"/>
      <c r="I247" s="409"/>
      <c r="J247" s="413"/>
      <c r="K247" s="185"/>
      <c r="L247" s="407"/>
      <c r="M247" s="475"/>
    </row>
    <row r="248" spans="1:15" ht="18" x14ac:dyDescent="0.25">
      <c r="A248" s="290">
        <v>6</v>
      </c>
      <c r="B248" s="182">
        <v>320</v>
      </c>
      <c r="C248" s="116" t="s">
        <v>187</v>
      </c>
      <c r="D248" s="209">
        <v>39935</v>
      </c>
      <c r="E248" s="322">
        <v>12</v>
      </c>
      <c r="F248" s="320">
        <v>4.3055555555555562E-2</v>
      </c>
      <c r="G248" s="365">
        <v>34</v>
      </c>
      <c r="H248" s="360"/>
      <c r="I248" s="409"/>
      <c r="J248" s="413"/>
      <c r="K248" s="185"/>
      <c r="L248" s="407"/>
      <c r="M248" s="475"/>
    </row>
    <row r="249" spans="1:15" ht="18" x14ac:dyDescent="0.25">
      <c r="A249" s="290">
        <v>7</v>
      </c>
      <c r="B249" s="182">
        <v>107</v>
      </c>
      <c r="C249" s="183" t="s">
        <v>192</v>
      </c>
      <c r="D249" s="209">
        <v>40025</v>
      </c>
      <c r="E249" s="322">
        <v>11</v>
      </c>
      <c r="F249" s="320">
        <v>3.7499999999999999E-2</v>
      </c>
      <c r="G249" s="365">
        <v>31</v>
      </c>
      <c r="H249" s="360"/>
      <c r="I249" s="409"/>
      <c r="J249" s="413"/>
      <c r="K249" s="185"/>
      <c r="L249" s="407"/>
      <c r="M249" s="475"/>
    </row>
    <row r="250" spans="1:15" ht="18.600000000000001" thickBot="1" x14ac:dyDescent="0.3">
      <c r="A250" s="291">
        <v>8</v>
      </c>
      <c r="B250" s="462">
        <v>291</v>
      </c>
      <c r="C250" s="497" t="s">
        <v>188</v>
      </c>
      <c r="D250" s="498">
        <v>40255</v>
      </c>
      <c r="E250" s="465">
        <v>13</v>
      </c>
      <c r="F250" s="453">
        <v>3.9583333333333331E-2</v>
      </c>
      <c r="G250" s="349">
        <v>36</v>
      </c>
      <c r="H250" s="454"/>
      <c r="I250" s="455"/>
      <c r="J250" s="467"/>
      <c r="K250" s="292"/>
      <c r="L250" s="456"/>
      <c r="M250" s="478"/>
    </row>
    <row r="251" spans="1:15" ht="21.6" thickBot="1" x14ac:dyDescent="0.35">
      <c r="A251" s="228"/>
      <c r="B251" s="187">
        <v>27</v>
      </c>
      <c r="C251" s="201" t="s">
        <v>116</v>
      </c>
      <c r="D251" s="188"/>
      <c r="E251" s="273"/>
      <c r="F251" s="273"/>
      <c r="G251" s="273"/>
      <c r="H251" s="273"/>
      <c r="I251" s="273"/>
      <c r="J251" s="361"/>
      <c r="K251" s="274"/>
      <c r="L251" s="274"/>
      <c r="M251" s="362"/>
    </row>
    <row r="252" spans="1:15" ht="18" x14ac:dyDescent="0.3">
      <c r="A252" s="285">
        <v>1</v>
      </c>
      <c r="B252" s="458">
        <v>165</v>
      </c>
      <c r="C252" s="491" t="s">
        <v>306</v>
      </c>
      <c r="D252" s="473">
        <v>39743</v>
      </c>
      <c r="E252" s="461">
        <v>14</v>
      </c>
      <c r="F252" s="336">
        <v>4.6527777777777779E-2</v>
      </c>
      <c r="G252" s="348">
        <v>38</v>
      </c>
      <c r="H252" s="287"/>
      <c r="I252" s="445"/>
      <c r="J252" s="466">
        <f>G252+G253+G254+G255+G256+G257+G258+G259</f>
        <v>225</v>
      </c>
      <c r="K252" s="288"/>
      <c r="L252" s="446">
        <v>5.185185185185185E-3</v>
      </c>
      <c r="M252" s="474">
        <v>27</v>
      </c>
    </row>
    <row r="253" spans="1:15" ht="18" x14ac:dyDescent="0.3">
      <c r="A253" s="290">
        <v>2</v>
      </c>
      <c r="B253" s="45">
        <v>314</v>
      </c>
      <c r="C253" s="118" t="s">
        <v>307</v>
      </c>
      <c r="D253" s="247">
        <v>39781</v>
      </c>
      <c r="E253" s="322">
        <v>13</v>
      </c>
      <c r="F253" s="320">
        <v>4.7222222222222221E-2</v>
      </c>
      <c r="G253" s="365">
        <v>36</v>
      </c>
      <c r="H253" s="360"/>
      <c r="I253" s="409"/>
      <c r="J253" s="413"/>
      <c r="K253" s="185"/>
      <c r="L253" s="407"/>
      <c r="M253" s="475"/>
    </row>
    <row r="254" spans="1:15" ht="18" x14ac:dyDescent="0.3">
      <c r="A254" s="290">
        <v>3</v>
      </c>
      <c r="B254" s="45">
        <v>114</v>
      </c>
      <c r="C254" s="118" t="s">
        <v>308</v>
      </c>
      <c r="D254" s="247">
        <v>39737</v>
      </c>
      <c r="E254" s="322">
        <v>0</v>
      </c>
      <c r="F254" s="320">
        <v>1.2499999999999999E-2</v>
      </c>
      <c r="G254" s="365"/>
      <c r="H254" s="360"/>
      <c r="I254" s="409"/>
      <c r="J254" s="413"/>
      <c r="K254" s="185"/>
      <c r="L254" s="407"/>
      <c r="M254" s="475"/>
    </row>
    <row r="255" spans="1:15" ht="18" x14ac:dyDescent="0.3">
      <c r="A255" s="290">
        <v>4</v>
      </c>
      <c r="B255" s="45">
        <v>108</v>
      </c>
      <c r="C255" s="118" t="s">
        <v>309</v>
      </c>
      <c r="D255" s="247">
        <v>39791</v>
      </c>
      <c r="E255" s="322">
        <v>5</v>
      </c>
      <c r="F255" s="320">
        <v>1.3888888888888888E-2</v>
      </c>
      <c r="G255" s="365">
        <v>13</v>
      </c>
      <c r="H255" s="360"/>
      <c r="I255" s="409"/>
      <c r="J255" s="413"/>
      <c r="K255" s="185"/>
      <c r="L255" s="407"/>
      <c r="M255" s="475"/>
      <c r="O255" s="489">
        <f>G252+G253+G255+G256+G257+G258+G259</f>
        <v>225</v>
      </c>
    </row>
    <row r="256" spans="1:15" ht="18" x14ac:dyDescent="0.3">
      <c r="A256" s="290">
        <v>5</v>
      </c>
      <c r="B256" s="45">
        <v>163</v>
      </c>
      <c r="C256" s="118" t="s">
        <v>310</v>
      </c>
      <c r="D256" s="247">
        <v>39936</v>
      </c>
      <c r="E256" s="322">
        <v>13</v>
      </c>
      <c r="F256" s="320">
        <v>3.9583333333333331E-2</v>
      </c>
      <c r="G256" s="365">
        <v>36</v>
      </c>
      <c r="H256" s="360"/>
      <c r="I256" s="409"/>
      <c r="J256" s="413"/>
      <c r="K256" s="185"/>
      <c r="L256" s="407"/>
      <c r="M256" s="475"/>
    </row>
    <row r="257" spans="1:15" ht="18" x14ac:dyDescent="0.3">
      <c r="A257" s="290">
        <v>6</v>
      </c>
      <c r="B257" s="45">
        <v>138</v>
      </c>
      <c r="C257" s="118" t="s">
        <v>311</v>
      </c>
      <c r="D257" s="247">
        <v>39973</v>
      </c>
      <c r="E257" s="322">
        <v>16</v>
      </c>
      <c r="F257" s="320">
        <v>5.2777777777777778E-2</v>
      </c>
      <c r="G257" s="365">
        <v>42</v>
      </c>
      <c r="H257" s="360"/>
      <c r="I257" s="409"/>
      <c r="J257" s="413"/>
      <c r="K257" s="185"/>
      <c r="L257" s="407"/>
      <c r="M257" s="475"/>
    </row>
    <row r="258" spans="1:15" ht="18" x14ac:dyDescent="0.3">
      <c r="A258" s="290">
        <v>7</v>
      </c>
      <c r="B258" s="45">
        <v>70</v>
      </c>
      <c r="C258" s="118" t="s">
        <v>312</v>
      </c>
      <c r="D258" s="247">
        <v>39884</v>
      </c>
      <c r="E258" s="322">
        <v>14</v>
      </c>
      <c r="F258" s="320">
        <v>4.3750000000000004E-2</v>
      </c>
      <c r="G258" s="365">
        <v>38</v>
      </c>
      <c r="H258" s="360"/>
      <c r="I258" s="409"/>
      <c r="J258" s="413"/>
      <c r="K258" s="185"/>
      <c r="L258" s="407"/>
      <c r="M258" s="475"/>
    </row>
    <row r="259" spans="1:15" ht="18.600000000000001" thickBot="1" x14ac:dyDescent="0.35">
      <c r="A259" s="291">
        <v>8</v>
      </c>
      <c r="B259" s="462">
        <v>121</v>
      </c>
      <c r="C259" s="492" t="s">
        <v>313</v>
      </c>
      <c r="D259" s="493">
        <v>40294</v>
      </c>
      <c r="E259" s="465">
        <v>8</v>
      </c>
      <c r="F259" s="453">
        <v>3.125E-2</v>
      </c>
      <c r="G259" s="349">
        <v>22</v>
      </c>
      <c r="H259" s="454"/>
      <c r="I259" s="455"/>
      <c r="J259" s="467"/>
      <c r="K259" s="292"/>
      <c r="L259" s="456"/>
      <c r="M259" s="478"/>
    </row>
    <row r="260" spans="1:15" ht="18.600000000000001" thickBot="1" x14ac:dyDescent="0.3">
      <c r="A260" s="269"/>
      <c r="B260" s="270" t="s">
        <v>126</v>
      </c>
      <c r="C260" s="224" t="s">
        <v>135</v>
      </c>
      <c r="D260" s="490"/>
      <c r="E260" s="273"/>
      <c r="F260" s="273"/>
      <c r="G260" s="479"/>
      <c r="H260" s="273"/>
      <c r="I260" s="273"/>
      <c r="J260" s="361"/>
      <c r="K260" s="274"/>
      <c r="L260" s="275"/>
      <c r="M260" s="362"/>
    </row>
    <row r="261" spans="1:15" ht="18" x14ac:dyDescent="0.25">
      <c r="A261" s="285">
        <v>1</v>
      </c>
      <c r="B261" s="309">
        <v>166</v>
      </c>
      <c r="C261" s="286" t="s">
        <v>239</v>
      </c>
      <c r="D261" s="494">
        <v>39670</v>
      </c>
      <c r="E261" s="461">
        <v>17</v>
      </c>
      <c r="F261" s="336">
        <v>4.7222222222222221E-2</v>
      </c>
      <c r="G261" s="348">
        <v>44</v>
      </c>
      <c r="H261" s="287"/>
      <c r="I261" s="445"/>
      <c r="J261" s="466">
        <f>G261+G262+G263+G264+G265+G266+G267+G268</f>
        <v>214</v>
      </c>
      <c r="K261" s="288"/>
      <c r="L261" s="446"/>
      <c r="M261" s="474">
        <v>28</v>
      </c>
    </row>
    <row r="262" spans="1:15" ht="18" x14ac:dyDescent="0.25">
      <c r="A262" s="290">
        <v>2</v>
      </c>
      <c r="B262" s="182">
        <v>471</v>
      </c>
      <c r="C262" s="121" t="s">
        <v>245</v>
      </c>
      <c r="D262" s="210">
        <v>39620</v>
      </c>
      <c r="E262" s="322">
        <v>18</v>
      </c>
      <c r="F262" s="320">
        <v>3.4027777777777775E-2</v>
      </c>
      <c r="G262" s="365">
        <v>46</v>
      </c>
      <c r="H262" s="360"/>
      <c r="I262" s="409"/>
      <c r="J262" s="413"/>
      <c r="K262" s="185"/>
      <c r="L262" s="407"/>
      <c r="M262" s="475"/>
    </row>
    <row r="263" spans="1:15" ht="18" x14ac:dyDescent="0.25">
      <c r="A263" s="290">
        <v>3</v>
      </c>
      <c r="B263" s="182">
        <v>246</v>
      </c>
      <c r="C263" s="121" t="s">
        <v>244</v>
      </c>
      <c r="D263" s="210">
        <v>39291</v>
      </c>
      <c r="E263" s="322">
        <v>14</v>
      </c>
      <c r="F263" s="320">
        <v>3.3333333333333333E-2</v>
      </c>
      <c r="G263" s="365">
        <v>38</v>
      </c>
      <c r="H263" s="360"/>
      <c r="I263" s="409"/>
      <c r="J263" s="413"/>
      <c r="K263" s="185"/>
      <c r="L263" s="407"/>
      <c r="M263" s="475"/>
    </row>
    <row r="264" spans="1:15" ht="18" x14ac:dyDescent="0.25">
      <c r="A264" s="290">
        <v>4</v>
      </c>
      <c r="B264" s="182">
        <v>247</v>
      </c>
      <c r="C264" s="121" t="s">
        <v>240</v>
      </c>
      <c r="D264" s="210">
        <v>39282</v>
      </c>
      <c r="E264" s="322">
        <v>6</v>
      </c>
      <c r="F264" s="320">
        <v>1.8749999999999999E-2</v>
      </c>
      <c r="G264" s="365">
        <v>16</v>
      </c>
      <c r="H264" s="360"/>
      <c r="I264" s="409"/>
      <c r="J264" s="413"/>
      <c r="K264" s="185"/>
      <c r="L264" s="407"/>
      <c r="M264" s="475"/>
      <c r="O264" s="489">
        <f>G261+G262+G263+G264+G265+G266+G267</f>
        <v>214</v>
      </c>
    </row>
    <row r="265" spans="1:15" ht="18" x14ac:dyDescent="0.25">
      <c r="A265" s="290">
        <v>5</v>
      </c>
      <c r="B265" s="182">
        <v>365</v>
      </c>
      <c r="C265" s="121" t="s">
        <v>241</v>
      </c>
      <c r="D265" s="210">
        <v>40120</v>
      </c>
      <c r="E265" s="322">
        <v>14</v>
      </c>
      <c r="F265" s="320">
        <v>4.027777777777778E-2</v>
      </c>
      <c r="G265" s="365">
        <v>38</v>
      </c>
      <c r="H265" s="360"/>
      <c r="I265" s="409"/>
      <c r="J265" s="413"/>
      <c r="K265" s="185"/>
      <c r="L265" s="407"/>
      <c r="M265" s="475"/>
    </row>
    <row r="266" spans="1:15" ht="18" x14ac:dyDescent="0.25">
      <c r="A266" s="290">
        <v>6</v>
      </c>
      <c r="B266" s="182">
        <v>332</v>
      </c>
      <c r="C266" s="121" t="s">
        <v>242</v>
      </c>
      <c r="D266" s="210">
        <v>40093</v>
      </c>
      <c r="E266" s="322">
        <v>3</v>
      </c>
      <c r="F266" s="320">
        <v>1.6666666666666666E-2</v>
      </c>
      <c r="G266" s="365">
        <v>7</v>
      </c>
      <c r="H266" s="360"/>
      <c r="I266" s="409"/>
      <c r="J266" s="413"/>
      <c r="K266" s="185"/>
      <c r="L266" s="407"/>
      <c r="M266" s="475"/>
    </row>
    <row r="267" spans="1:15" ht="20.25" customHeight="1" x14ac:dyDescent="0.25">
      <c r="A267" s="290">
        <v>7</v>
      </c>
      <c r="B267" s="182">
        <v>267</v>
      </c>
      <c r="C267" s="121" t="s">
        <v>243</v>
      </c>
      <c r="D267" s="210">
        <v>39461</v>
      </c>
      <c r="E267" s="322">
        <v>9</v>
      </c>
      <c r="F267" s="320">
        <v>2.8472222222222222E-2</v>
      </c>
      <c r="G267" s="365">
        <v>25</v>
      </c>
      <c r="H267" s="360"/>
      <c r="I267" s="409"/>
      <c r="J267" s="413"/>
      <c r="K267" s="185"/>
      <c r="L267" s="407"/>
      <c r="M267" s="475"/>
    </row>
    <row r="268" spans="1:15" ht="18.600000000000001" thickBot="1" x14ac:dyDescent="0.3">
      <c r="A268" s="291">
        <v>8</v>
      </c>
      <c r="B268" s="462"/>
      <c r="C268" s="495"/>
      <c r="D268" s="495"/>
      <c r="E268" s="465"/>
      <c r="F268" s="453"/>
      <c r="G268" s="349"/>
      <c r="H268" s="454"/>
      <c r="I268" s="455"/>
      <c r="J268" s="467"/>
      <c r="K268" s="292"/>
      <c r="L268" s="456"/>
      <c r="M268" s="478"/>
      <c r="O268" s="108"/>
    </row>
    <row r="269" spans="1:15" ht="22.2" customHeight="1" thickBot="1" x14ac:dyDescent="0.3">
      <c r="A269" s="326"/>
      <c r="B269" s="327">
        <v>29</v>
      </c>
      <c r="C269" s="383" t="s">
        <v>411</v>
      </c>
      <c r="D269" s="384"/>
      <c r="E269" s="330"/>
      <c r="F269" s="330"/>
      <c r="G269" s="331"/>
      <c r="H269" s="332"/>
      <c r="I269" s="332"/>
      <c r="J269" s="472"/>
      <c r="K269" s="333"/>
      <c r="L269" s="334"/>
      <c r="M269" s="335"/>
      <c r="O269" s="108"/>
    </row>
    <row r="270" spans="1:15" ht="18" x14ac:dyDescent="0.25">
      <c r="A270" s="285">
        <v>1</v>
      </c>
      <c r="B270" s="309">
        <v>120</v>
      </c>
      <c r="C270" s="286" t="s">
        <v>412</v>
      </c>
      <c r="D270" s="310">
        <v>39393</v>
      </c>
      <c r="E270" s="350">
        <v>13</v>
      </c>
      <c r="F270" s="336">
        <v>4.5833333333333337E-2</v>
      </c>
      <c r="G270" s="348">
        <v>36</v>
      </c>
      <c r="H270" s="287"/>
      <c r="I270" s="287"/>
      <c r="J270" s="429">
        <f>G270+G271+G272+G273+G274+G275+G276</f>
        <v>211</v>
      </c>
      <c r="K270" s="288"/>
      <c r="L270" s="289">
        <v>5.3009259259259251E-3</v>
      </c>
      <c r="M270" s="404">
        <v>29</v>
      </c>
      <c r="O270" s="108"/>
    </row>
    <row r="271" spans="1:15" ht="18" x14ac:dyDescent="0.25">
      <c r="A271" s="290">
        <v>2</v>
      </c>
      <c r="B271" s="182">
        <v>105</v>
      </c>
      <c r="C271" s="283" t="s">
        <v>413</v>
      </c>
      <c r="D271" s="284">
        <v>40323</v>
      </c>
      <c r="E271" s="346">
        <v>0</v>
      </c>
      <c r="F271" s="320">
        <v>9.7222222222222224E-3</v>
      </c>
      <c r="G271" s="321">
        <v>0</v>
      </c>
      <c r="H271" s="315"/>
      <c r="I271" s="315"/>
      <c r="J271" s="430"/>
      <c r="K271" s="185"/>
      <c r="L271" s="314"/>
      <c r="M271" s="405"/>
      <c r="O271" s="108"/>
    </row>
    <row r="272" spans="1:15" ht="18" x14ac:dyDescent="0.25">
      <c r="A272" s="290">
        <v>3</v>
      </c>
      <c r="B272" s="182">
        <v>188</v>
      </c>
      <c r="C272" s="283" t="s">
        <v>414</v>
      </c>
      <c r="D272" s="308">
        <v>39385</v>
      </c>
      <c r="E272" s="346">
        <v>15</v>
      </c>
      <c r="F272" s="320">
        <v>4.1666666666666664E-2</v>
      </c>
      <c r="G272" s="321">
        <v>40</v>
      </c>
      <c r="H272" s="315"/>
      <c r="I272" s="315"/>
      <c r="J272" s="430"/>
      <c r="K272" s="185"/>
      <c r="L272" s="314"/>
      <c r="M272" s="405"/>
      <c r="O272" s="108"/>
    </row>
    <row r="273" spans="1:17" ht="18" x14ac:dyDescent="0.25">
      <c r="A273" s="290">
        <v>4</v>
      </c>
      <c r="B273" s="182">
        <v>176</v>
      </c>
      <c r="C273" s="283" t="s">
        <v>415</v>
      </c>
      <c r="D273" s="308">
        <v>39379</v>
      </c>
      <c r="E273" s="346">
        <v>17</v>
      </c>
      <c r="F273" s="320">
        <v>3.8194444444444441E-2</v>
      </c>
      <c r="G273" s="321">
        <v>44</v>
      </c>
      <c r="H273" s="315"/>
      <c r="I273" s="315"/>
      <c r="J273" s="430"/>
      <c r="K273" s="185"/>
      <c r="L273" s="314"/>
      <c r="M273" s="405"/>
      <c r="O273" s="108">
        <f>G270+G271+G272+G273+G274+G275+G276</f>
        <v>211</v>
      </c>
    </row>
    <row r="274" spans="1:17" ht="18" x14ac:dyDescent="0.25">
      <c r="A274" s="290">
        <v>5</v>
      </c>
      <c r="B274" s="182">
        <v>48</v>
      </c>
      <c r="C274" s="283" t="s">
        <v>416</v>
      </c>
      <c r="D274" s="308">
        <v>39806</v>
      </c>
      <c r="E274" s="346">
        <v>7</v>
      </c>
      <c r="F274" s="320">
        <v>2.0833333333333332E-2</v>
      </c>
      <c r="G274" s="321">
        <v>19</v>
      </c>
      <c r="H274" s="315"/>
      <c r="I274" s="315"/>
      <c r="J274" s="430"/>
      <c r="K274" s="185"/>
      <c r="L274" s="314"/>
      <c r="M274" s="405"/>
      <c r="O274" s="108"/>
    </row>
    <row r="275" spans="1:17" ht="18" x14ac:dyDescent="0.25">
      <c r="A275" s="290">
        <v>6</v>
      </c>
      <c r="B275" s="182">
        <v>106</v>
      </c>
      <c r="C275" s="283" t="s">
        <v>417</v>
      </c>
      <c r="D275" s="308">
        <v>39649</v>
      </c>
      <c r="E275" s="346">
        <v>12</v>
      </c>
      <c r="F275" s="320">
        <v>1.4583333333333332E-2</v>
      </c>
      <c r="G275" s="321">
        <v>34</v>
      </c>
      <c r="H275" s="315"/>
      <c r="I275" s="315"/>
      <c r="J275" s="430"/>
      <c r="K275" s="185"/>
      <c r="L275" s="314"/>
      <c r="M275" s="405"/>
      <c r="O275" s="108"/>
    </row>
    <row r="276" spans="1:17" ht="18" x14ac:dyDescent="0.25">
      <c r="A276" s="290">
        <v>7</v>
      </c>
      <c r="B276" s="182">
        <v>67</v>
      </c>
      <c r="C276" s="283" t="s">
        <v>418</v>
      </c>
      <c r="D276" s="308">
        <v>39531</v>
      </c>
      <c r="E276" s="346">
        <v>14</v>
      </c>
      <c r="F276" s="320">
        <v>4.0972222222222222E-2</v>
      </c>
      <c r="G276" s="321">
        <v>38</v>
      </c>
      <c r="H276" s="315"/>
      <c r="I276" s="315"/>
      <c r="J276" s="430"/>
      <c r="K276" s="185"/>
      <c r="L276" s="314"/>
      <c r="M276" s="405"/>
      <c r="O276" s="108"/>
    </row>
    <row r="277" spans="1:17" ht="18.600000000000001" thickBot="1" x14ac:dyDescent="0.3">
      <c r="A277" s="291">
        <v>8</v>
      </c>
      <c r="B277" s="449"/>
      <c r="C277" s="482"/>
      <c r="D277" s="488"/>
      <c r="E277" s="452"/>
      <c r="F277" s="453"/>
      <c r="G277" s="349"/>
      <c r="H277" s="318"/>
      <c r="I277" s="318"/>
      <c r="J277" s="431"/>
      <c r="K277" s="292"/>
      <c r="L277" s="293"/>
      <c r="M277" s="406"/>
      <c r="O277" s="108"/>
    </row>
    <row r="278" spans="1:17" ht="18.600000000000001" thickBot="1" x14ac:dyDescent="0.35">
      <c r="A278" s="21"/>
      <c r="B278" s="187">
        <v>30</v>
      </c>
      <c r="C278" s="201" t="s">
        <v>317</v>
      </c>
      <c r="D278" s="222"/>
      <c r="E278" s="46"/>
      <c r="F278" s="46"/>
      <c r="G278" s="46"/>
      <c r="H278" s="46"/>
      <c r="I278" s="46"/>
      <c r="J278" s="469"/>
      <c r="K278" s="95"/>
      <c r="L278" s="156"/>
      <c r="M278" s="96"/>
    </row>
    <row r="279" spans="1:17" ht="34.799999999999997" x14ac:dyDescent="0.25">
      <c r="A279" s="285">
        <v>1</v>
      </c>
      <c r="B279" s="458">
        <v>104</v>
      </c>
      <c r="C279" s="286" t="s">
        <v>354</v>
      </c>
      <c r="D279" s="499">
        <v>39733</v>
      </c>
      <c r="E279" s="461">
        <v>8</v>
      </c>
      <c r="F279" s="336">
        <v>4.3750000000000004E-2</v>
      </c>
      <c r="G279" s="348">
        <v>22</v>
      </c>
      <c r="H279" s="287"/>
      <c r="I279" s="445"/>
      <c r="J279" s="466">
        <f>G279+G280+G281+G282+G283+G284+G285+G286-G284</f>
        <v>203</v>
      </c>
      <c r="K279" s="288"/>
      <c r="L279" s="289"/>
      <c r="M279" s="404">
        <v>30</v>
      </c>
    </row>
    <row r="280" spans="1:17" ht="18" x14ac:dyDescent="0.25">
      <c r="A280" s="290">
        <v>2</v>
      </c>
      <c r="B280" s="45">
        <v>2</v>
      </c>
      <c r="C280" s="121" t="s">
        <v>233</v>
      </c>
      <c r="D280" s="200">
        <v>39552</v>
      </c>
      <c r="E280" s="322">
        <v>16</v>
      </c>
      <c r="F280" s="320">
        <v>4.2361111111111106E-2</v>
      </c>
      <c r="G280" s="365">
        <v>42</v>
      </c>
      <c r="H280" s="360"/>
      <c r="I280" s="409"/>
      <c r="J280" s="413"/>
      <c r="K280" s="185"/>
      <c r="L280" s="363"/>
      <c r="M280" s="405"/>
    </row>
    <row r="281" spans="1:17" ht="18" x14ac:dyDescent="0.25">
      <c r="A281" s="290">
        <v>3</v>
      </c>
      <c r="B281" s="45">
        <v>88</v>
      </c>
      <c r="C281" s="121" t="s">
        <v>355</v>
      </c>
      <c r="D281" s="200">
        <v>39711</v>
      </c>
      <c r="E281" s="322">
        <v>10</v>
      </c>
      <c r="F281" s="320">
        <v>3.5416666666666666E-2</v>
      </c>
      <c r="G281" s="365">
        <v>28</v>
      </c>
      <c r="H281" s="360"/>
      <c r="I281" s="409"/>
      <c r="J281" s="413"/>
      <c r="K281" s="185"/>
      <c r="L281" s="363"/>
      <c r="M281" s="405"/>
      <c r="Q281" s="428"/>
    </row>
    <row r="282" spans="1:17" ht="20.25" customHeight="1" x14ac:dyDescent="0.25">
      <c r="A282" s="290">
        <v>4</v>
      </c>
      <c r="B282" s="45">
        <v>89</v>
      </c>
      <c r="C282" s="121" t="s">
        <v>234</v>
      </c>
      <c r="D282" s="200">
        <v>39273</v>
      </c>
      <c r="E282" s="322">
        <v>9</v>
      </c>
      <c r="F282" s="320">
        <v>3.8194444444444441E-2</v>
      </c>
      <c r="G282" s="365">
        <v>25</v>
      </c>
      <c r="H282" s="360"/>
      <c r="I282" s="409"/>
      <c r="J282" s="413"/>
      <c r="K282" s="185"/>
      <c r="L282" s="363"/>
      <c r="M282" s="405"/>
      <c r="P282" s="180"/>
      <c r="Q282" s="428"/>
    </row>
    <row r="283" spans="1:17" ht="18" x14ac:dyDescent="0.25">
      <c r="A283" s="290">
        <v>5</v>
      </c>
      <c r="B283" s="45">
        <v>237</v>
      </c>
      <c r="C283" s="121" t="s">
        <v>235</v>
      </c>
      <c r="D283" s="200">
        <v>39455</v>
      </c>
      <c r="E283" s="322">
        <v>9</v>
      </c>
      <c r="F283" s="320">
        <v>4.7916666666666663E-2</v>
      </c>
      <c r="G283" s="365">
        <v>25</v>
      </c>
      <c r="H283" s="360"/>
      <c r="I283" s="409"/>
      <c r="J283" s="413"/>
      <c r="K283" s="185"/>
      <c r="L283" s="363"/>
      <c r="M283" s="405"/>
      <c r="Q283" s="427"/>
    </row>
    <row r="284" spans="1:17" ht="18" x14ac:dyDescent="0.25">
      <c r="A284" s="290">
        <v>6</v>
      </c>
      <c r="B284" s="45">
        <v>85</v>
      </c>
      <c r="C284" s="121" t="s">
        <v>236</v>
      </c>
      <c r="D284" s="200">
        <v>39489</v>
      </c>
      <c r="E284" s="351">
        <v>6</v>
      </c>
      <c r="F284" s="352">
        <v>2.2222222222222223E-2</v>
      </c>
      <c r="G284" s="353"/>
      <c r="H284" s="360"/>
      <c r="I284" s="409"/>
      <c r="J284" s="413"/>
      <c r="K284" s="185"/>
      <c r="L284" s="363"/>
      <c r="M284" s="405"/>
      <c r="O284" s="108">
        <f>G279+G280+G281+G282+G283+G285+G286</f>
        <v>203</v>
      </c>
      <c r="P284" s="180"/>
      <c r="Q284" s="427"/>
    </row>
    <row r="285" spans="1:17" ht="18" x14ac:dyDescent="0.25">
      <c r="A285" s="290">
        <v>7</v>
      </c>
      <c r="B285" s="45">
        <v>87</v>
      </c>
      <c r="C285" s="121" t="s">
        <v>237</v>
      </c>
      <c r="D285" s="200">
        <v>39610</v>
      </c>
      <c r="E285" s="322">
        <v>9</v>
      </c>
      <c r="F285" s="320">
        <v>3.4722222222222224E-2</v>
      </c>
      <c r="G285" s="365">
        <v>25</v>
      </c>
      <c r="H285" s="360"/>
      <c r="I285" s="409"/>
      <c r="J285" s="413"/>
      <c r="K285" s="185"/>
      <c r="L285" s="363"/>
      <c r="M285" s="405"/>
      <c r="Q285" s="427"/>
    </row>
    <row r="286" spans="1:17" ht="18.600000000000001" thickBot="1" x14ac:dyDescent="0.3">
      <c r="A286" s="291">
        <v>8</v>
      </c>
      <c r="B286" s="462">
        <v>193</v>
      </c>
      <c r="C286" s="450" t="s">
        <v>238</v>
      </c>
      <c r="D286" s="500">
        <v>39534</v>
      </c>
      <c r="E286" s="465">
        <v>13</v>
      </c>
      <c r="F286" s="453">
        <v>5.8333333333333327E-2</v>
      </c>
      <c r="G286" s="349">
        <v>36</v>
      </c>
      <c r="H286" s="454"/>
      <c r="I286" s="455"/>
      <c r="J286" s="467"/>
      <c r="K286" s="292"/>
      <c r="L286" s="293"/>
      <c r="M286" s="406"/>
      <c r="P286" s="180"/>
      <c r="Q286" s="427"/>
    </row>
    <row r="287" spans="1:17" ht="21.6" thickBot="1" x14ac:dyDescent="0.3">
      <c r="A287" s="186"/>
      <c r="B287" s="187">
        <v>31</v>
      </c>
      <c r="C287" s="179" t="s">
        <v>96</v>
      </c>
      <c r="D287" s="188"/>
      <c r="E287" s="46"/>
      <c r="F287" s="46"/>
      <c r="G287" s="46"/>
      <c r="H287" s="46"/>
      <c r="I287" s="46"/>
      <c r="J287" s="469"/>
      <c r="K287" s="95"/>
      <c r="L287" s="95"/>
      <c r="M287" s="191"/>
      <c r="Q287" s="427"/>
    </row>
    <row r="288" spans="1:17" ht="18" x14ac:dyDescent="0.25">
      <c r="A288" s="285">
        <v>1</v>
      </c>
      <c r="B288" s="309">
        <v>22</v>
      </c>
      <c r="C288" s="553" t="s">
        <v>151</v>
      </c>
      <c r="D288" s="546">
        <v>40059</v>
      </c>
      <c r="E288" s="461">
        <v>15</v>
      </c>
      <c r="F288" s="336">
        <v>5.347222222222222E-2</v>
      </c>
      <c r="G288" s="348">
        <v>40</v>
      </c>
      <c r="H288" s="287"/>
      <c r="I288" s="445"/>
      <c r="J288" s="466">
        <f>G288+G289+G290+G291+G292+G293+G294+G295</f>
        <v>192</v>
      </c>
      <c r="K288" s="288"/>
      <c r="L288" s="446">
        <v>3.7037037037037034E-3</v>
      </c>
      <c r="M288" s="474">
        <v>31</v>
      </c>
      <c r="P288" s="180"/>
      <c r="Q288" s="427"/>
    </row>
    <row r="289" spans="1:17" ht="18" x14ac:dyDescent="0.25">
      <c r="A289" s="290">
        <v>2</v>
      </c>
      <c r="B289" s="182">
        <v>81</v>
      </c>
      <c r="C289" s="193" t="s">
        <v>152</v>
      </c>
      <c r="D289" s="194">
        <v>39983</v>
      </c>
      <c r="E289" s="322">
        <v>9</v>
      </c>
      <c r="F289" s="320">
        <v>3.8194444444444441E-2</v>
      </c>
      <c r="G289" s="365">
        <v>25</v>
      </c>
      <c r="H289" s="360"/>
      <c r="I289" s="409"/>
      <c r="J289" s="413"/>
      <c r="K289" s="185"/>
      <c r="L289" s="407"/>
      <c r="M289" s="475"/>
      <c r="Q289" s="427"/>
    </row>
    <row r="290" spans="1:17" ht="18" x14ac:dyDescent="0.25">
      <c r="A290" s="290">
        <v>3</v>
      </c>
      <c r="B290" s="182">
        <v>117</v>
      </c>
      <c r="C290" s="193" t="s">
        <v>153</v>
      </c>
      <c r="D290" s="194">
        <v>40058</v>
      </c>
      <c r="E290" s="322">
        <v>2</v>
      </c>
      <c r="F290" s="320">
        <v>1.2499999999999999E-2</v>
      </c>
      <c r="G290" s="365">
        <v>4</v>
      </c>
      <c r="H290" s="360"/>
      <c r="I290" s="409"/>
      <c r="J290" s="413"/>
      <c r="K290" s="185"/>
      <c r="L290" s="407"/>
      <c r="M290" s="475"/>
      <c r="P290" s="180"/>
      <c r="Q290" s="427"/>
    </row>
    <row r="291" spans="1:17" ht="18" x14ac:dyDescent="0.25">
      <c r="A291" s="290">
        <v>4</v>
      </c>
      <c r="B291" s="182">
        <v>351</v>
      </c>
      <c r="C291" s="193" t="s">
        <v>154</v>
      </c>
      <c r="D291" s="194">
        <v>39969</v>
      </c>
      <c r="E291" s="322">
        <v>5</v>
      </c>
      <c r="F291" s="320">
        <v>2.0833333333333332E-2</v>
      </c>
      <c r="G291" s="365">
        <v>13</v>
      </c>
      <c r="H291" s="360"/>
      <c r="I291" s="409"/>
      <c r="J291" s="413"/>
      <c r="K291" s="185"/>
      <c r="L291" s="407"/>
      <c r="M291" s="475"/>
      <c r="O291" s="108">
        <f>G288+G289+G290+G291+G292+G293+G294</f>
        <v>192</v>
      </c>
      <c r="Q291" s="427"/>
    </row>
    <row r="292" spans="1:17" ht="18" x14ac:dyDescent="0.25">
      <c r="A292" s="290">
        <v>5</v>
      </c>
      <c r="B292" s="182">
        <v>226</v>
      </c>
      <c r="C292" s="193" t="s">
        <v>155</v>
      </c>
      <c r="D292" s="194">
        <v>40224</v>
      </c>
      <c r="E292" s="322">
        <v>10</v>
      </c>
      <c r="F292" s="320">
        <v>2.7777777777777776E-2</v>
      </c>
      <c r="G292" s="365">
        <v>28</v>
      </c>
      <c r="H292" s="360"/>
      <c r="I292" s="409"/>
      <c r="J292" s="413"/>
      <c r="K292" s="185"/>
      <c r="L292" s="407"/>
      <c r="M292" s="475"/>
      <c r="P292" s="180"/>
      <c r="Q292" s="427"/>
    </row>
    <row r="293" spans="1:17" ht="18" x14ac:dyDescent="0.25">
      <c r="A293" s="290">
        <v>6</v>
      </c>
      <c r="B293" s="182">
        <v>280</v>
      </c>
      <c r="C293" s="193" t="s">
        <v>156</v>
      </c>
      <c r="D293" s="194">
        <v>39877</v>
      </c>
      <c r="E293" s="322">
        <v>16</v>
      </c>
      <c r="F293" s="320">
        <v>4.1666666666666664E-2</v>
      </c>
      <c r="G293" s="365">
        <v>42</v>
      </c>
      <c r="H293" s="360"/>
      <c r="I293" s="409"/>
      <c r="J293" s="413"/>
      <c r="K293" s="185"/>
      <c r="L293" s="407"/>
      <c r="M293" s="475"/>
      <c r="Q293" s="427"/>
    </row>
    <row r="294" spans="1:17" ht="18" x14ac:dyDescent="0.25">
      <c r="A294" s="290">
        <v>7</v>
      </c>
      <c r="B294" s="182">
        <v>36</v>
      </c>
      <c r="C294" s="193" t="s">
        <v>157</v>
      </c>
      <c r="D294" s="194">
        <v>39977</v>
      </c>
      <c r="E294" s="322">
        <v>15</v>
      </c>
      <c r="F294" s="320">
        <v>4.9999999999999996E-2</v>
      </c>
      <c r="G294" s="365">
        <v>40</v>
      </c>
      <c r="H294" s="360"/>
      <c r="I294" s="409"/>
      <c r="J294" s="413"/>
      <c r="K294" s="185"/>
      <c r="L294" s="407"/>
      <c r="M294" s="475"/>
      <c r="P294" s="181"/>
      <c r="Q294" s="427"/>
    </row>
    <row r="295" spans="1:17" ht="18.600000000000001" thickBot="1" x14ac:dyDescent="0.3">
      <c r="A295" s="291">
        <v>8</v>
      </c>
      <c r="B295" s="75">
        <v>10</v>
      </c>
      <c r="C295" s="554" t="s">
        <v>316</v>
      </c>
      <c r="D295" s="555">
        <v>40235</v>
      </c>
      <c r="E295" s="556">
        <v>1</v>
      </c>
      <c r="F295" s="557">
        <v>1.0416666666666666E-2</v>
      </c>
      <c r="G295" s="349"/>
      <c r="H295" s="454"/>
      <c r="I295" s="455"/>
      <c r="J295" s="467"/>
      <c r="K295" s="292"/>
      <c r="L295" s="456"/>
      <c r="M295" s="478"/>
    </row>
    <row r="296" spans="1:17" ht="18.600000000000001" thickBot="1" x14ac:dyDescent="0.3">
      <c r="A296" s="207"/>
      <c r="B296" s="187">
        <v>32</v>
      </c>
      <c r="C296" s="224" t="s">
        <v>119</v>
      </c>
      <c r="D296" s="249"/>
      <c r="E296" s="46"/>
      <c r="F296" s="46"/>
      <c r="G296" s="479"/>
      <c r="H296" s="46"/>
      <c r="I296" s="46"/>
      <c r="J296" s="469"/>
      <c r="K296" s="95"/>
      <c r="L296" s="156"/>
      <c r="M296" s="191"/>
    </row>
    <row r="297" spans="1:17" ht="18" x14ac:dyDescent="0.25">
      <c r="A297" s="285">
        <v>1</v>
      </c>
      <c r="B297" s="309">
        <v>373</v>
      </c>
      <c r="C297" s="286" t="s">
        <v>285</v>
      </c>
      <c r="D297" s="485">
        <v>39430</v>
      </c>
      <c r="E297" s="461">
        <v>8</v>
      </c>
      <c r="F297" s="336">
        <v>2.9861111111111113E-2</v>
      </c>
      <c r="G297" s="348">
        <v>22</v>
      </c>
      <c r="H297" s="287">
        <f>E297</f>
        <v>8</v>
      </c>
      <c r="I297" s="445"/>
      <c r="J297" s="466">
        <f>G297+G298+G299+G300+G301+G302+G303</f>
        <v>185</v>
      </c>
      <c r="K297" s="288"/>
      <c r="L297" s="446"/>
      <c r="M297" s="474">
        <v>32</v>
      </c>
    </row>
    <row r="298" spans="1:17" ht="18" x14ac:dyDescent="0.25">
      <c r="A298" s="290">
        <v>2</v>
      </c>
      <c r="B298" s="182">
        <v>319</v>
      </c>
      <c r="C298" s="121" t="s">
        <v>286</v>
      </c>
      <c r="D298" s="250">
        <v>39428</v>
      </c>
      <c r="E298" s="322">
        <v>9</v>
      </c>
      <c r="F298" s="320">
        <v>3.0555555555555555E-2</v>
      </c>
      <c r="G298" s="365">
        <v>25</v>
      </c>
      <c r="H298" s="360">
        <f t="shared" ref="H298:H304" si="2">E298</f>
        <v>9</v>
      </c>
      <c r="I298" s="409"/>
      <c r="J298" s="413"/>
      <c r="K298" s="185"/>
      <c r="L298" s="407"/>
      <c r="M298" s="475"/>
    </row>
    <row r="299" spans="1:17" ht="18" x14ac:dyDescent="0.25">
      <c r="A299" s="290">
        <v>3</v>
      </c>
      <c r="B299" s="182">
        <v>276</v>
      </c>
      <c r="C299" s="121" t="s">
        <v>287</v>
      </c>
      <c r="D299" s="250">
        <v>39355</v>
      </c>
      <c r="E299" s="322">
        <v>13</v>
      </c>
      <c r="F299" s="320">
        <v>4.3055555555555562E-2</v>
      </c>
      <c r="G299" s="365">
        <v>36</v>
      </c>
      <c r="H299" s="360">
        <f t="shared" si="2"/>
        <v>13</v>
      </c>
      <c r="I299" s="409"/>
      <c r="J299" s="413"/>
      <c r="K299" s="185"/>
      <c r="L299" s="407"/>
      <c r="M299" s="475"/>
    </row>
    <row r="300" spans="1:17" ht="18" x14ac:dyDescent="0.25">
      <c r="A300" s="290">
        <v>4</v>
      </c>
      <c r="B300" s="182">
        <v>266</v>
      </c>
      <c r="C300" s="121" t="s">
        <v>288</v>
      </c>
      <c r="D300" s="250">
        <v>39747</v>
      </c>
      <c r="E300" s="322">
        <v>7</v>
      </c>
      <c r="F300" s="320">
        <v>2.6388888888888889E-2</v>
      </c>
      <c r="G300" s="365">
        <v>19</v>
      </c>
      <c r="H300" s="360">
        <f t="shared" si="2"/>
        <v>7</v>
      </c>
      <c r="I300" s="409"/>
      <c r="J300" s="413"/>
      <c r="K300" s="185"/>
      <c r="L300" s="407"/>
      <c r="M300" s="475"/>
    </row>
    <row r="301" spans="1:17" ht="18" x14ac:dyDescent="0.25">
      <c r="A301" s="290">
        <v>5</v>
      </c>
      <c r="B301" s="182">
        <v>303</v>
      </c>
      <c r="C301" s="121" t="s">
        <v>289</v>
      </c>
      <c r="D301" s="250">
        <v>39426</v>
      </c>
      <c r="E301" s="322">
        <v>13</v>
      </c>
      <c r="F301" s="320">
        <v>3.7499999999999999E-2</v>
      </c>
      <c r="G301" s="365">
        <v>36</v>
      </c>
      <c r="H301" s="360">
        <f t="shared" si="2"/>
        <v>13</v>
      </c>
      <c r="I301" s="409"/>
      <c r="J301" s="413"/>
      <c r="K301" s="185"/>
      <c r="L301" s="407"/>
      <c r="M301" s="475"/>
      <c r="O301" s="108">
        <f>G297+G298+G299+G300+G301+G302+G303</f>
        <v>185</v>
      </c>
    </row>
    <row r="302" spans="1:17" ht="18" x14ac:dyDescent="0.25">
      <c r="A302" s="290">
        <v>6</v>
      </c>
      <c r="B302" s="182">
        <v>453</v>
      </c>
      <c r="C302" s="121" t="s">
        <v>290</v>
      </c>
      <c r="D302" s="250">
        <v>39317</v>
      </c>
      <c r="E302" s="322">
        <v>10</v>
      </c>
      <c r="F302" s="320">
        <v>2.8472222222222222E-2</v>
      </c>
      <c r="G302" s="365">
        <v>28</v>
      </c>
      <c r="H302" s="360">
        <f t="shared" si="2"/>
        <v>10</v>
      </c>
      <c r="I302" s="409"/>
      <c r="J302" s="413"/>
      <c r="K302" s="185"/>
      <c r="L302" s="407"/>
      <c r="M302" s="475"/>
    </row>
    <row r="303" spans="1:17" ht="18" x14ac:dyDescent="0.25">
      <c r="A303" s="290">
        <v>7</v>
      </c>
      <c r="B303" s="182">
        <v>268</v>
      </c>
      <c r="C303" s="121" t="s">
        <v>291</v>
      </c>
      <c r="D303" s="250">
        <v>39471</v>
      </c>
      <c r="E303" s="322">
        <v>7</v>
      </c>
      <c r="F303" s="320">
        <v>2.4305555555555556E-2</v>
      </c>
      <c r="G303" s="365">
        <v>19</v>
      </c>
      <c r="H303" s="360">
        <f t="shared" si="2"/>
        <v>7</v>
      </c>
      <c r="I303" s="409"/>
      <c r="J303" s="413"/>
      <c r="K303" s="185"/>
      <c r="L303" s="407"/>
      <c r="M303" s="475"/>
    </row>
    <row r="304" spans="1:17" ht="18.600000000000001" thickBot="1" x14ac:dyDescent="0.3">
      <c r="A304" s="291">
        <v>8</v>
      </c>
      <c r="B304" s="449"/>
      <c r="C304" s="450"/>
      <c r="D304" s="486"/>
      <c r="E304" s="487"/>
      <c r="F304" s="453"/>
      <c r="G304" s="349"/>
      <c r="H304" s="454">
        <f t="shared" si="2"/>
        <v>0</v>
      </c>
      <c r="I304" s="455"/>
      <c r="J304" s="467"/>
      <c r="K304" s="292"/>
      <c r="L304" s="456"/>
      <c r="M304" s="478"/>
    </row>
    <row r="305" spans="1:19" s="158" customFormat="1" ht="18.600000000000001" thickBot="1" x14ac:dyDescent="0.3">
      <c r="A305" s="326"/>
      <c r="B305" s="327">
        <v>33</v>
      </c>
      <c r="C305" s="328" t="s">
        <v>402</v>
      </c>
      <c r="D305" s="329"/>
      <c r="E305" s="342"/>
      <c r="F305" s="342"/>
      <c r="G305" s="331"/>
      <c r="H305" s="342"/>
      <c r="I305" s="342"/>
      <c r="J305" s="468"/>
      <c r="K305" s="343"/>
      <c r="L305" s="359"/>
      <c r="M305" s="344"/>
      <c r="N305" s="157"/>
      <c r="O305" s="21"/>
    </row>
    <row r="306" spans="1:19" s="158" customFormat="1" ht="18" x14ac:dyDescent="0.25">
      <c r="A306" s="285">
        <v>1</v>
      </c>
      <c r="B306" s="458">
        <v>317</v>
      </c>
      <c r="C306" s="286" t="s">
        <v>403</v>
      </c>
      <c r="D306" s="480"/>
      <c r="E306" s="461">
        <v>12</v>
      </c>
      <c r="F306" s="336">
        <v>4.1666666666666664E-2</v>
      </c>
      <c r="G306" s="348">
        <v>34</v>
      </c>
      <c r="H306" s="287"/>
      <c r="I306" s="445"/>
      <c r="J306" s="466">
        <f>G306+G307+G308+G309+G310+G311+G312+G313</f>
        <v>162</v>
      </c>
      <c r="K306" s="288"/>
      <c r="L306" s="289">
        <v>5.3009259259259251E-3</v>
      </c>
      <c r="M306" s="404">
        <v>33</v>
      </c>
      <c r="N306" s="157"/>
      <c r="O306" s="21"/>
    </row>
    <row r="307" spans="1:19" s="158" customFormat="1" ht="18" x14ac:dyDescent="0.25">
      <c r="A307" s="290">
        <v>2</v>
      </c>
      <c r="B307" s="45">
        <v>218</v>
      </c>
      <c r="C307" s="121" t="s">
        <v>404</v>
      </c>
      <c r="D307" s="223"/>
      <c r="E307" s="322">
        <v>4</v>
      </c>
      <c r="F307" s="320">
        <v>1.7361111111111112E-2</v>
      </c>
      <c r="G307" s="365">
        <v>10</v>
      </c>
      <c r="H307" s="360"/>
      <c r="I307" s="409"/>
      <c r="J307" s="413"/>
      <c r="K307" s="185"/>
      <c r="L307" s="363"/>
      <c r="M307" s="405"/>
      <c r="N307" s="157"/>
      <c r="O307" s="21"/>
    </row>
    <row r="308" spans="1:19" s="158" customFormat="1" ht="18" x14ac:dyDescent="0.25">
      <c r="A308" s="290">
        <v>3</v>
      </c>
      <c r="B308" s="45">
        <v>213</v>
      </c>
      <c r="C308" s="121" t="s">
        <v>405</v>
      </c>
      <c r="D308" s="223"/>
      <c r="E308" s="322">
        <v>9</v>
      </c>
      <c r="F308" s="320">
        <v>3.3333333333333333E-2</v>
      </c>
      <c r="G308" s="365">
        <v>25</v>
      </c>
      <c r="H308" s="360"/>
      <c r="I308" s="409"/>
      <c r="J308" s="413"/>
      <c r="K308" s="185"/>
      <c r="L308" s="363"/>
      <c r="M308" s="405"/>
      <c r="N308" s="157"/>
      <c r="O308" s="21"/>
    </row>
    <row r="309" spans="1:19" s="158" customFormat="1" ht="18" x14ac:dyDescent="0.25">
      <c r="A309" s="290">
        <v>4</v>
      </c>
      <c r="B309" s="45">
        <v>307</v>
      </c>
      <c r="C309" s="121" t="s">
        <v>406</v>
      </c>
      <c r="D309" s="223"/>
      <c r="E309" s="322">
        <v>0</v>
      </c>
      <c r="F309" s="320"/>
      <c r="G309" s="365"/>
      <c r="H309" s="360"/>
      <c r="I309" s="409"/>
      <c r="J309" s="413"/>
      <c r="K309" s="185"/>
      <c r="L309" s="363"/>
      <c r="M309" s="405"/>
      <c r="N309" s="157"/>
      <c r="O309" s="484">
        <f>G306+G307+G308+G310+G311+G312+G313</f>
        <v>162</v>
      </c>
    </row>
    <row r="310" spans="1:19" s="158" customFormat="1" ht="18" x14ac:dyDescent="0.25">
      <c r="A310" s="290">
        <v>5</v>
      </c>
      <c r="B310" s="45">
        <v>370</v>
      </c>
      <c r="C310" s="121" t="s">
        <v>407</v>
      </c>
      <c r="D310" s="223"/>
      <c r="E310" s="322">
        <v>13</v>
      </c>
      <c r="F310" s="320">
        <v>3.125E-2</v>
      </c>
      <c r="G310" s="365">
        <v>36</v>
      </c>
      <c r="H310" s="360"/>
      <c r="I310" s="409"/>
      <c r="J310" s="413"/>
      <c r="K310" s="185"/>
      <c r="L310" s="363"/>
      <c r="M310" s="405"/>
      <c r="N310" s="157"/>
      <c r="O310" s="21"/>
    </row>
    <row r="311" spans="1:19" s="158" customFormat="1" ht="18" x14ac:dyDescent="0.25">
      <c r="A311" s="290">
        <v>6</v>
      </c>
      <c r="B311" s="45">
        <v>90</v>
      </c>
      <c r="C311" s="121" t="s">
        <v>408</v>
      </c>
      <c r="D311" s="223"/>
      <c r="E311" s="322">
        <v>10</v>
      </c>
      <c r="F311" s="320">
        <v>3.2638888888888891E-2</v>
      </c>
      <c r="G311" s="365">
        <v>28</v>
      </c>
      <c r="H311" s="360"/>
      <c r="I311" s="409"/>
      <c r="J311" s="413"/>
      <c r="K311" s="185"/>
      <c r="L311" s="363"/>
      <c r="M311" s="405"/>
      <c r="N311" s="157"/>
      <c r="O311" s="21"/>
    </row>
    <row r="312" spans="1:19" s="158" customFormat="1" ht="18" x14ac:dyDescent="0.25">
      <c r="A312" s="290">
        <v>7</v>
      </c>
      <c r="B312" s="45">
        <v>386</v>
      </c>
      <c r="C312" s="121" t="s">
        <v>409</v>
      </c>
      <c r="D312" s="223"/>
      <c r="E312" s="322">
        <v>4</v>
      </c>
      <c r="F312" s="320">
        <v>1.3194444444444444E-2</v>
      </c>
      <c r="G312" s="365">
        <v>10</v>
      </c>
      <c r="H312" s="360"/>
      <c r="I312" s="409"/>
      <c r="J312" s="413"/>
      <c r="K312" s="185"/>
      <c r="L312" s="363"/>
      <c r="M312" s="405"/>
      <c r="N312" s="157"/>
      <c r="O312" s="21"/>
    </row>
    <row r="313" spans="1:19" s="158" customFormat="1" ht="18.600000000000001" thickBot="1" x14ac:dyDescent="0.3">
      <c r="A313" s="291">
        <v>8</v>
      </c>
      <c r="B313" s="481">
        <v>430</v>
      </c>
      <c r="C313" s="482" t="s">
        <v>410</v>
      </c>
      <c r="D313" s="483"/>
      <c r="E313" s="465">
        <v>7</v>
      </c>
      <c r="F313" s="453">
        <v>2.361111111111111E-2</v>
      </c>
      <c r="G313" s="349">
        <v>19</v>
      </c>
      <c r="H313" s="454"/>
      <c r="I313" s="455"/>
      <c r="J313" s="467"/>
      <c r="K313" s="292"/>
      <c r="L313" s="293"/>
      <c r="M313" s="406"/>
      <c r="N313" s="157"/>
      <c r="O313" s="21"/>
    </row>
    <row r="314" spans="1:19" s="158" customFormat="1" ht="21.6" thickBot="1" x14ac:dyDescent="0.35">
      <c r="A314" s="186"/>
      <c r="B314" s="187">
        <v>34</v>
      </c>
      <c r="C314" s="201" t="s">
        <v>109</v>
      </c>
      <c r="D314" s="280"/>
      <c r="E314" s="46"/>
      <c r="F314" s="46"/>
      <c r="G314" s="479"/>
      <c r="H314" s="46"/>
      <c r="I314" s="46"/>
      <c r="J314" s="469"/>
      <c r="K314" s="95"/>
      <c r="L314" s="95"/>
      <c r="M314" s="191"/>
      <c r="N314" s="172" t="s">
        <v>131</v>
      </c>
      <c r="O314" s="21"/>
    </row>
    <row r="315" spans="1:19" s="158" customFormat="1" ht="18" x14ac:dyDescent="0.25">
      <c r="A315" s="285">
        <v>1</v>
      </c>
      <c r="B315" s="309">
        <v>476</v>
      </c>
      <c r="C315" s="388" t="s">
        <v>392</v>
      </c>
      <c r="D315" s="473">
        <v>39529</v>
      </c>
      <c r="E315" s="350">
        <v>6</v>
      </c>
      <c r="F315" s="336">
        <v>1.1111111111111112E-2</v>
      </c>
      <c r="G315" s="348">
        <v>16</v>
      </c>
      <c r="H315" s="287">
        <f>E315</f>
        <v>6</v>
      </c>
      <c r="I315" s="445"/>
      <c r="J315" s="466">
        <f>G315+G316+G317+G318+G319+G320+G321+G322</f>
        <v>149</v>
      </c>
      <c r="K315" s="288"/>
      <c r="L315" s="446">
        <v>6.6666666666666671E-3</v>
      </c>
      <c r="M315" s="474">
        <v>34</v>
      </c>
      <c r="N315" s="157"/>
      <c r="O315" s="21"/>
    </row>
    <row r="316" spans="1:19" s="158" customFormat="1" ht="18" x14ac:dyDescent="0.25">
      <c r="A316" s="290">
        <v>2</v>
      </c>
      <c r="B316" s="182">
        <v>485</v>
      </c>
      <c r="C316" s="177" t="s">
        <v>393</v>
      </c>
      <c r="D316" s="247">
        <v>39317</v>
      </c>
      <c r="E316" s="345">
        <v>10</v>
      </c>
      <c r="F316" s="325">
        <v>6.458333333333334E-2</v>
      </c>
      <c r="G316" s="347">
        <v>28</v>
      </c>
      <c r="H316" s="360">
        <f t="shared" ref="H316:H322" si="3">E316</f>
        <v>10</v>
      </c>
      <c r="I316" s="409"/>
      <c r="J316" s="413"/>
      <c r="K316" s="185"/>
      <c r="L316" s="407"/>
      <c r="M316" s="475"/>
      <c r="N316" s="157"/>
      <c r="O316" s="21"/>
    </row>
    <row r="317" spans="1:19" s="158" customFormat="1" ht="17.25" customHeight="1" x14ac:dyDescent="0.25">
      <c r="A317" s="290">
        <v>3</v>
      </c>
      <c r="B317" s="182">
        <v>421</v>
      </c>
      <c r="C317" s="177" t="s">
        <v>394</v>
      </c>
      <c r="D317" s="247">
        <v>39331</v>
      </c>
      <c r="E317" s="346">
        <v>16</v>
      </c>
      <c r="F317" s="320">
        <v>4.1666666666666664E-2</v>
      </c>
      <c r="G317" s="365">
        <v>42</v>
      </c>
      <c r="H317" s="360">
        <f t="shared" si="3"/>
        <v>16</v>
      </c>
      <c r="I317" s="409"/>
      <c r="J317" s="413"/>
      <c r="K317" s="185"/>
      <c r="L317" s="407"/>
      <c r="M317" s="475"/>
      <c r="N317" s="157"/>
      <c r="O317" s="21"/>
    </row>
    <row r="318" spans="1:19" s="158" customFormat="1" ht="18" x14ac:dyDescent="0.25">
      <c r="A318" s="290">
        <v>4</v>
      </c>
      <c r="B318" s="182">
        <v>414</v>
      </c>
      <c r="C318" s="177" t="s">
        <v>395</v>
      </c>
      <c r="D318" s="247">
        <v>39572</v>
      </c>
      <c r="E318" s="346">
        <v>8</v>
      </c>
      <c r="F318" s="320">
        <v>1.7361111111111112E-2</v>
      </c>
      <c r="G318" s="365">
        <v>22</v>
      </c>
      <c r="H318" s="360">
        <f t="shared" si="3"/>
        <v>8</v>
      </c>
      <c r="I318" s="409"/>
      <c r="J318" s="413"/>
      <c r="K318" s="185"/>
      <c r="L318" s="407"/>
      <c r="M318" s="475"/>
      <c r="N318" s="157"/>
      <c r="O318" s="159">
        <f>G315+G316+G317+G318+G319+G320+G321</f>
        <v>149</v>
      </c>
      <c r="S318" s="160"/>
    </row>
    <row r="319" spans="1:19" s="158" customFormat="1" ht="18" x14ac:dyDescent="0.25">
      <c r="A319" s="290">
        <v>5</v>
      </c>
      <c r="B319" s="182">
        <v>448</v>
      </c>
      <c r="C319" s="177" t="s">
        <v>396</v>
      </c>
      <c r="D319" s="247">
        <v>39484</v>
      </c>
      <c r="E319" s="346">
        <v>5</v>
      </c>
      <c r="F319" s="320">
        <v>1.1111111111111112E-2</v>
      </c>
      <c r="G319" s="365">
        <v>13</v>
      </c>
      <c r="H319" s="360">
        <f t="shared" si="3"/>
        <v>5</v>
      </c>
      <c r="I319" s="409"/>
      <c r="J319" s="413"/>
      <c r="K319" s="185"/>
      <c r="L319" s="407"/>
      <c r="M319" s="475"/>
      <c r="N319" s="157"/>
      <c r="O319" s="21"/>
    </row>
    <row r="320" spans="1:19" s="158" customFormat="1" ht="18" x14ac:dyDescent="0.25">
      <c r="A320" s="290">
        <v>6</v>
      </c>
      <c r="B320" s="182">
        <v>406</v>
      </c>
      <c r="C320" s="177" t="s">
        <v>397</v>
      </c>
      <c r="D320" s="247">
        <v>39455</v>
      </c>
      <c r="E320" s="346">
        <v>10</v>
      </c>
      <c r="F320" s="320">
        <v>3.2638888888888891E-2</v>
      </c>
      <c r="G320" s="365">
        <v>28</v>
      </c>
      <c r="H320" s="360">
        <f t="shared" si="3"/>
        <v>10</v>
      </c>
      <c r="I320" s="409"/>
      <c r="J320" s="413"/>
      <c r="K320" s="185"/>
      <c r="L320" s="407"/>
      <c r="M320" s="475"/>
      <c r="N320" s="157"/>
      <c r="O320" s="21"/>
    </row>
    <row r="321" spans="1:16" s="158" customFormat="1" ht="18" x14ac:dyDescent="0.25">
      <c r="A321" s="290">
        <v>7</v>
      </c>
      <c r="B321" s="182">
        <v>498</v>
      </c>
      <c r="C321" s="177" t="s">
        <v>398</v>
      </c>
      <c r="D321" s="247">
        <v>39430</v>
      </c>
      <c r="E321" s="346">
        <v>0</v>
      </c>
      <c r="F321" s="320">
        <v>4.8611111111111112E-3</v>
      </c>
      <c r="G321" s="365">
        <v>0</v>
      </c>
      <c r="H321" s="360">
        <f t="shared" si="3"/>
        <v>0</v>
      </c>
      <c r="I321" s="409"/>
      <c r="J321" s="413"/>
      <c r="K321" s="185"/>
      <c r="L321" s="407"/>
      <c r="M321" s="475"/>
      <c r="N321" s="157"/>
      <c r="O321" s="21"/>
    </row>
    <row r="322" spans="1:16" s="158" customFormat="1" ht="18.600000000000001" thickBot="1" x14ac:dyDescent="0.3">
      <c r="A322" s="291">
        <v>8</v>
      </c>
      <c r="B322" s="449"/>
      <c r="C322" s="476"/>
      <c r="D322" s="477"/>
      <c r="E322" s="452"/>
      <c r="F322" s="453"/>
      <c r="G322" s="349"/>
      <c r="H322" s="454">
        <f t="shared" si="3"/>
        <v>0</v>
      </c>
      <c r="I322" s="455"/>
      <c r="J322" s="467"/>
      <c r="K322" s="292"/>
      <c r="L322" s="456"/>
      <c r="M322" s="478"/>
      <c r="N322" s="172"/>
      <c r="O322" s="21"/>
    </row>
    <row r="323" spans="1:16" s="158" customFormat="1" ht="21.6" thickBot="1" x14ac:dyDescent="0.3">
      <c r="A323" s="558"/>
      <c r="B323" s="559"/>
      <c r="C323" s="217" t="s">
        <v>399</v>
      </c>
      <c r="D323" s="188"/>
      <c r="E323" s="273"/>
      <c r="F323" s="273"/>
      <c r="G323" s="479"/>
      <c r="H323" s="273"/>
      <c r="I323" s="273"/>
      <c r="J323" s="361"/>
      <c r="K323" s="274"/>
      <c r="L323" s="274"/>
      <c r="M323" s="362"/>
      <c r="N323" s="157"/>
      <c r="O323" s="21"/>
    </row>
    <row r="324" spans="1:16" s="158" customFormat="1" ht="34.799999999999997" x14ac:dyDescent="0.25">
      <c r="A324" s="285">
        <v>1</v>
      </c>
      <c r="B324" s="458">
        <v>318</v>
      </c>
      <c r="C324" s="503" t="s">
        <v>339</v>
      </c>
      <c r="D324" s="473">
        <v>39865</v>
      </c>
      <c r="E324" s="461">
        <v>15</v>
      </c>
      <c r="F324" s="336" t="s">
        <v>433</v>
      </c>
      <c r="G324" s="348">
        <v>40</v>
      </c>
      <c r="H324" s="287"/>
      <c r="I324" s="445"/>
      <c r="J324" s="466">
        <f>G324+G325+G326+G327+G328+G329+G330+G331</f>
        <v>257</v>
      </c>
      <c r="K324" s="288"/>
      <c r="L324" s="288"/>
      <c r="M324" s="404" t="s">
        <v>432</v>
      </c>
      <c r="N324" s="157"/>
      <c r="O324" s="21"/>
    </row>
    <row r="325" spans="1:16" s="158" customFormat="1" ht="18" x14ac:dyDescent="0.25">
      <c r="A325" s="290">
        <v>2</v>
      </c>
      <c r="B325" s="45">
        <v>239</v>
      </c>
      <c r="C325" s="192" t="s">
        <v>340</v>
      </c>
      <c r="D325" s="247">
        <v>39665</v>
      </c>
      <c r="E325" s="322">
        <v>17</v>
      </c>
      <c r="F325" s="320">
        <v>6.25E-2</v>
      </c>
      <c r="G325" s="365">
        <v>44</v>
      </c>
      <c r="H325" s="360"/>
      <c r="I325" s="409"/>
      <c r="J325" s="413"/>
      <c r="K325" s="185"/>
      <c r="L325" s="185"/>
      <c r="M325" s="405"/>
      <c r="N325" s="157"/>
      <c r="O325" s="21"/>
    </row>
    <row r="326" spans="1:16" s="158" customFormat="1" ht="18" x14ac:dyDescent="0.25">
      <c r="A326" s="290">
        <v>3</v>
      </c>
      <c r="B326" s="45">
        <v>216</v>
      </c>
      <c r="C326" s="192" t="s">
        <v>341</v>
      </c>
      <c r="D326" s="247">
        <v>39777</v>
      </c>
      <c r="E326" s="322">
        <v>15</v>
      </c>
      <c r="F326" s="320">
        <v>3.8194444444444441E-2</v>
      </c>
      <c r="G326" s="365">
        <v>40</v>
      </c>
      <c r="H326" s="360"/>
      <c r="I326" s="409"/>
      <c r="J326" s="413"/>
      <c r="K326" s="185"/>
      <c r="L326" s="185"/>
      <c r="M326" s="405"/>
      <c r="N326" s="157"/>
      <c r="O326" s="21"/>
    </row>
    <row r="327" spans="1:16" s="158" customFormat="1" ht="18" x14ac:dyDescent="0.25">
      <c r="A327" s="290">
        <v>4</v>
      </c>
      <c r="B327" s="45">
        <v>381</v>
      </c>
      <c r="C327" s="192" t="s">
        <v>342</v>
      </c>
      <c r="D327" s="247">
        <v>39972</v>
      </c>
      <c r="E327" s="322">
        <v>13</v>
      </c>
      <c r="F327" s="320">
        <v>4.2361111111111106E-2</v>
      </c>
      <c r="G327" s="365">
        <v>36</v>
      </c>
      <c r="H327" s="360"/>
      <c r="I327" s="409"/>
      <c r="J327" s="413"/>
      <c r="K327" s="185"/>
      <c r="L327" s="185"/>
      <c r="M327" s="405"/>
      <c r="N327" s="157"/>
      <c r="O327" s="21"/>
    </row>
    <row r="328" spans="1:16" s="158" customFormat="1" ht="18" x14ac:dyDescent="0.25">
      <c r="A328" s="290">
        <v>5</v>
      </c>
      <c r="B328" s="45">
        <v>274</v>
      </c>
      <c r="C328" s="192" t="s">
        <v>343</v>
      </c>
      <c r="D328" s="247">
        <v>39398</v>
      </c>
      <c r="E328" s="322">
        <v>13</v>
      </c>
      <c r="F328" s="320">
        <v>3.2638888888888891E-2</v>
      </c>
      <c r="G328" s="365">
        <v>36</v>
      </c>
      <c r="H328" s="360"/>
      <c r="I328" s="409"/>
      <c r="J328" s="413"/>
      <c r="K328" s="185"/>
      <c r="L328" s="185"/>
      <c r="M328" s="405"/>
      <c r="N328" s="157"/>
      <c r="O328" s="21"/>
    </row>
    <row r="329" spans="1:16" s="158" customFormat="1" ht="18" x14ac:dyDescent="0.25">
      <c r="A329" s="290">
        <v>6</v>
      </c>
      <c r="B329" s="45">
        <v>283</v>
      </c>
      <c r="C329" s="192" t="s">
        <v>344</v>
      </c>
      <c r="D329" s="247">
        <v>39422</v>
      </c>
      <c r="E329" s="322">
        <v>9</v>
      </c>
      <c r="F329" s="320">
        <v>3.3333333333333333E-2</v>
      </c>
      <c r="G329" s="365"/>
      <c r="H329" s="360"/>
      <c r="I329" s="409"/>
      <c r="J329" s="413"/>
      <c r="K329" s="185"/>
      <c r="L329" s="185"/>
      <c r="M329" s="405"/>
      <c r="N329" s="157"/>
      <c r="O329" s="21"/>
    </row>
    <row r="330" spans="1:16" s="158" customFormat="1" ht="18" x14ac:dyDescent="0.25">
      <c r="A330" s="290">
        <v>7</v>
      </c>
      <c r="B330" s="45">
        <v>326</v>
      </c>
      <c r="C330" s="192" t="s">
        <v>345</v>
      </c>
      <c r="D330" s="247">
        <v>39835</v>
      </c>
      <c r="E330" s="322">
        <v>13</v>
      </c>
      <c r="F330" s="320">
        <v>4.5138888888888888E-2</v>
      </c>
      <c r="G330" s="365">
        <v>36</v>
      </c>
      <c r="H330" s="360"/>
      <c r="I330" s="409"/>
      <c r="J330" s="413"/>
      <c r="K330" s="185"/>
      <c r="L330" s="185"/>
      <c r="M330" s="405"/>
      <c r="N330" s="157"/>
      <c r="O330" s="21"/>
    </row>
    <row r="331" spans="1:16" s="158" customFormat="1" ht="18.600000000000001" thickBot="1" x14ac:dyDescent="0.3">
      <c r="A331" s="291">
        <v>8</v>
      </c>
      <c r="B331" s="462">
        <v>26</v>
      </c>
      <c r="C331" s="505" t="s">
        <v>346</v>
      </c>
      <c r="D331" s="493">
        <v>39998</v>
      </c>
      <c r="E331" s="465">
        <v>9</v>
      </c>
      <c r="F331" s="453">
        <v>3.125E-2</v>
      </c>
      <c r="G331" s="349">
        <v>25</v>
      </c>
      <c r="H331" s="454"/>
      <c r="I331" s="455"/>
      <c r="J331" s="467"/>
      <c r="K331" s="292"/>
      <c r="L331" s="292"/>
      <c r="M331" s="406"/>
      <c r="N331" s="157"/>
      <c r="O331" s="21"/>
    </row>
    <row r="332" spans="1:16" s="158" customFormat="1" ht="17.25" customHeight="1" x14ac:dyDescent="0.25">
      <c r="A332" s="21"/>
      <c r="B332" s="94"/>
      <c r="C332" s="115"/>
      <c r="D332" s="110"/>
      <c r="E332" s="46"/>
      <c r="F332" s="46"/>
      <c r="G332" s="46"/>
      <c r="H332" s="46"/>
      <c r="I332" s="46"/>
      <c r="J332" s="111"/>
      <c r="K332" s="95"/>
      <c r="L332" s="156"/>
      <c r="M332" s="96"/>
      <c r="N332" s="157"/>
    </row>
    <row r="333" spans="1:16" s="158" customFormat="1" ht="15" customHeight="1" x14ac:dyDescent="0.25">
      <c r="A333" s="21"/>
      <c r="B333" s="94"/>
      <c r="C333" s="115"/>
      <c r="D333" s="110"/>
      <c r="E333" s="46"/>
      <c r="F333" s="46"/>
      <c r="G333" s="46"/>
      <c r="H333" s="46"/>
      <c r="I333" s="46"/>
      <c r="J333" s="111"/>
      <c r="K333" s="95"/>
      <c r="L333" s="156"/>
      <c r="M333" s="96"/>
      <c r="N333" s="157"/>
      <c r="O333" s="173"/>
    </row>
    <row r="334" spans="1:16" s="158" customFormat="1" ht="14.25" customHeight="1" x14ac:dyDescent="0.25">
      <c r="A334" s="21"/>
      <c r="B334" s="94"/>
      <c r="C334" s="1" t="s">
        <v>29</v>
      </c>
      <c r="D334" s="110"/>
      <c r="E334" s="46"/>
      <c r="F334" s="46"/>
      <c r="G334" s="46"/>
      <c r="H334" s="46"/>
      <c r="I334" s="46"/>
      <c r="J334" s="111"/>
      <c r="K334" s="95"/>
      <c r="L334" s="156"/>
      <c r="M334" s="96"/>
      <c r="N334" s="157"/>
      <c r="O334" s="173"/>
      <c r="P334" s="159"/>
    </row>
    <row r="335" spans="1:16" s="158" customFormat="1" ht="25.95" customHeight="1" x14ac:dyDescent="0.25">
      <c r="A335" s="122">
        <v>1</v>
      </c>
      <c r="B335" s="123"/>
      <c r="C335" s="396" t="s">
        <v>201</v>
      </c>
      <c r="D335" s="397" t="s">
        <v>38</v>
      </c>
      <c r="E335" s="397" t="s">
        <v>93</v>
      </c>
      <c r="F335" s="398"/>
      <c r="G335" s="562">
        <v>41</v>
      </c>
      <c r="H335" s="561"/>
      <c r="J335" s="46"/>
      <c r="K335" s="95"/>
      <c r="L335" s="156"/>
      <c r="M335" s="96"/>
      <c r="N335" s="157"/>
      <c r="O335" s="173"/>
      <c r="P335" s="94"/>
    </row>
    <row r="336" spans="1:16" s="158" customFormat="1" ht="29.4" customHeight="1" x14ac:dyDescent="0.25">
      <c r="A336" s="124">
        <v>2</v>
      </c>
      <c r="B336" s="125"/>
      <c r="C336" s="396" t="s">
        <v>171</v>
      </c>
      <c r="D336" s="397" t="s">
        <v>44</v>
      </c>
      <c r="E336" s="399" t="s">
        <v>90</v>
      </c>
      <c r="F336" s="400"/>
      <c r="G336" s="563">
        <v>40</v>
      </c>
      <c r="H336" s="561"/>
      <c r="J336" s="46"/>
      <c r="K336" s="95"/>
      <c r="L336" s="156"/>
      <c r="M336" s="96"/>
      <c r="N336" s="157"/>
      <c r="O336" s="173"/>
      <c r="P336" s="94"/>
    </row>
    <row r="337" spans="1:16" s="158" customFormat="1" ht="30" customHeight="1" x14ac:dyDescent="0.25">
      <c r="A337" s="124">
        <v>3</v>
      </c>
      <c r="B337" s="126"/>
      <c r="C337" s="564" t="s">
        <v>214</v>
      </c>
      <c r="D337" s="560" t="s">
        <v>107</v>
      </c>
      <c r="E337" s="565" t="s">
        <v>107</v>
      </c>
      <c r="F337" s="402"/>
      <c r="G337" s="563">
        <v>38</v>
      </c>
      <c r="H337" s="561"/>
      <c r="J337" s="46"/>
      <c r="K337" s="95"/>
      <c r="L337" s="95"/>
      <c r="M337" s="96"/>
      <c r="N337" s="157"/>
      <c r="O337" s="173"/>
      <c r="P337" s="94"/>
    </row>
    <row r="338" spans="1:16" ht="18" x14ac:dyDescent="0.25">
      <c r="A338" s="20"/>
      <c r="B338" s="20"/>
      <c r="C338" s="20"/>
      <c r="D338" s="20"/>
      <c r="E338" s="46"/>
      <c r="F338" s="46"/>
      <c r="G338" s="46"/>
      <c r="H338" s="46"/>
      <c r="I338" s="46"/>
      <c r="J338" s="60"/>
      <c r="K338" s="61"/>
      <c r="L338" s="61"/>
      <c r="M338" s="62"/>
      <c r="O338" s="173"/>
    </row>
    <row r="339" spans="1:16" ht="22.8" x14ac:dyDescent="0.25">
      <c r="C339" s="440" t="s">
        <v>4</v>
      </c>
      <c r="D339" s="441"/>
      <c r="E339" s="442"/>
      <c r="F339" s="442" t="s">
        <v>435</v>
      </c>
      <c r="G339" s="101"/>
      <c r="J339" s="127"/>
      <c r="O339" s="173"/>
    </row>
    <row r="340" spans="1:16" x14ac:dyDescent="0.25">
      <c r="O340" s="173"/>
    </row>
    <row r="341" spans="1:16" ht="18" x14ac:dyDescent="0.25">
      <c r="A341" s="104"/>
      <c r="B341" s="31"/>
      <c r="C341" s="29"/>
      <c r="D341" s="29"/>
      <c r="E341" s="426"/>
      <c r="F341" s="426"/>
      <c r="G341" s="426"/>
      <c r="H341" s="426"/>
      <c r="I341" s="105"/>
      <c r="J341" s="61"/>
    </row>
    <row r="342" spans="1:16" ht="18" x14ac:dyDescent="0.25">
      <c r="A342" s="104"/>
      <c r="B342" s="31"/>
      <c r="C342" s="29"/>
      <c r="D342" s="29"/>
      <c r="E342" s="426"/>
      <c r="F342" s="426"/>
      <c r="G342" s="426"/>
      <c r="H342" s="426"/>
      <c r="I342" s="105"/>
      <c r="J342" s="61"/>
    </row>
    <row r="343" spans="1:16" ht="15.6" x14ac:dyDescent="0.25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</row>
    <row r="344" spans="1:16" ht="15.6" x14ac:dyDescent="0.25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</row>
    <row r="345" spans="1:16" ht="15.6" x14ac:dyDescent="0.25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</row>
    <row r="346" spans="1:16" ht="15.6" x14ac:dyDescent="0.25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</row>
    <row r="347" spans="1:16" ht="15.6" x14ac:dyDescent="0.25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</row>
    <row r="348" spans="1:16" ht="15.6" x14ac:dyDescent="0.25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</row>
    <row r="349" spans="1:16" ht="15.6" x14ac:dyDescent="0.25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</row>
    <row r="350" spans="1:16" ht="15.6" x14ac:dyDescent="0.25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</row>
    <row r="351" spans="1:16" ht="15.6" x14ac:dyDescent="0.25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</row>
    <row r="354" spans="1:15" s="158" customFormat="1" ht="21" x14ac:dyDescent="0.25">
      <c r="A354" s="186"/>
      <c r="B354" s="187" t="s">
        <v>127</v>
      </c>
      <c r="C354" s="213" t="s">
        <v>106</v>
      </c>
      <c r="D354" s="188"/>
      <c r="E354" s="46"/>
      <c r="F354" s="46"/>
      <c r="G354" s="46"/>
      <c r="H354" s="46"/>
      <c r="I354" s="46"/>
      <c r="J354" s="46"/>
      <c r="K354" s="95"/>
      <c r="L354" s="95"/>
      <c r="M354" s="191"/>
      <c r="N354" s="157"/>
      <c r="O354" s="21"/>
    </row>
    <row r="355" spans="1:15" s="158" customFormat="1" ht="18" x14ac:dyDescent="0.25">
      <c r="A355" s="84">
        <v>1</v>
      </c>
      <c r="B355" s="182"/>
      <c r="C355" s="192" t="s">
        <v>193</v>
      </c>
      <c r="D355" s="200">
        <v>39916</v>
      </c>
      <c r="E355" s="184"/>
      <c r="F355" s="184"/>
      <c r="G355" s="128"/>
      <c r="H355" s="128">
        <f>E355</f>
        <v>0</v>
      </c>
      <c r="I355" s="409"/>
      <c r="J355" s="410"/>
      <c r="K355" s="185"/>
      <c r="L355" s="407">
        <v>5.3009259259259251E-3</v>
      </c>
      <c r="M355" s="411"/>
      <c r="N355" s="157"/>
      <c r="O355" s="21"/>
    </row>
    <row r="356" spans="1:15" s="158" customFormat="1" ht="18" x14ac:dyDescent="0.25">
      <c r="A356" s="84">
        <v>2</v>
      </c>
      <c r="B356" s="182"/>
      <c r="C356" s="192" t="s">
        <v>194</v>
      </c>
      <c r="D356" s="200">
        <v>40388</v>
      </c>
      <c r="E356" s="184"/>
      <c r="F356" s="184"/>
      <c r="G356" s="128"/>
      <c r="H356" s="128">
        <f t="shared" ref="H356:H362" si="4">E356</f>
        <v>0</v>
      </c>
      <c r="I356" s="409"/>
      <c r="J356" s="410"/>
      <c r="K356" s="185"/>
      <c r="L356" s="407"/>
      <c r="M356" s="411"/>
      <c r="N356" s="157"/>
      <c r="O356" s="21"/>
    </row>
    <row r="357" spans="1:15" s="158" customFormat="1" ht="18" x14ac:dyDescent="0.25">
      <c r="A357" s="84">
        <v>3</v>
      </c>
      <c r="B357" s="182"/>
      <c r="C357" s="192" t="s">
        <v>195</v>
      </c>
      <c r="D357" s="200">
        <v>40248</v>
      </c>
      <c r="E357" s="184"/>
      <c r="F357" s="184"/>
      <c r="G357" s="128"/>
      <c r="H357" s="128">
        <f t="shared" si="4"/>
        <v>0</v>
      </c>
      <c r="I357" s="409"/>
      <c r="J357" s="410"/>
      <c r="K357" s="185"/>
      <c r="L357" s="407"/>
      <c r="M357" s="411"/>
      <c r="N357" s="157"/>
      <c r="O357" s="21"/>
    </row>
    <row r="358" spans="1:15" s="158" customFormat="1" ht="18" x14ac:dyDescent="0.25">
      <c r="A358" s="84">
        <v>4</v>
      </c>
      <c r="B358" s="182"/>
      <c r="C358" s="192" t="s">
        <v>196</v>
      </c>
      <c r="D358" s="200">
        <v>39811</v>
      </c>
      <c r="E358" s="184"/>
      <c r="F358" s="184"/>
      <c r="G358" s="128"/>
      <c r="H358" s="128">
        <f t="shared" si="4"/>
        <v>0</v>
      </c>
      <c r="I358" s="409"/>
      <c r="J358" s="410"/>
      <c r="K358" s="185"/>
      <c r="L358" s="407"/>
      <c r="M358" s="411"/>
      <c r="N358" s="157"/>
      <c r="O358" s="21"/>
    </row>
    <row r="359" spans="1:15" s="158" customFormat="1" ht="18" x14ac:dyDescent="0.25">
      <c r="A359" s="84">
        <v>5</v>
      </c>
      <c r="B359" s="182"/>
      <c r="C359" s="192" t="s">
        <v>197</v>
      </c>
      <c r="D359" s="200">
        <v>39818</v>
      </c>
      <c r="E359" s="184"/>
      <c r="F359" s="184"/>
      <c r="G359" s="128"/>
      <c r="H359" s="128">
        <f t="shared" si="4"/>
        <v>0</v>
      </c>
      <c r="I359" s="409"/>
      <c r="J359" s="410"/>
      <c r="K359" s="185"/>
      <c r="L359" s="407"/>
      <c r="M359" s="411"/>
      <c r="N359" s="157"/>
      <c r="O359" s="159">
        <f>H355+H356+H357+H358+H359+H360+H361+H362</f>
        <v>0</v>
      </c>
    </row>
    <row r="360" spans="1:15" s="158" customFormat="1" ht="18" x14ac:dyDescent="0.25">
      <c r="A360" s="84">
        <v>6</v>
      </c>
      <c r="B360" s="182"/>
      <c r="C360" s="192" t="s">
        <v>198</v>
      </c>
      <c r="D360" s="200">
        <v>39551</v>
      </c>
      <c r="E360" s="184"/>
      <c r="F360" s="184"/>
      <c r="G360" s="128"/>
      <c r="H360" s="128">
        <f t="shared" si="4"/>
        <v>0</v>
      </c>
      <c r="I360" s="409"/>
      <c r="J360" s="410"/>
      <c r="K360" s="185"/>
      <c r="L360" s="407"/>
      <c r="M360" s="411"/>
      <c r="N360" s="157"/>
      <c r="O360" s="21"/>
    </row>
    <row r="361" spans="1:15" s="158" customFormat="1" ht="18" x14ac:dyDescent="0.25">
      <c r="A361" s="84">
        <v>7</v>
      </c>
      <c r="B361" s="182"/>
      <c r="C361" s="214" t="s">
        <v>199</v>
      </c>
      <c r="D361" s="215">
        <v>39748</v>
      </c>
      <c r="E361" s="184"/>
      <c r="F361" s="184"/>
      <c r="G361" s="128"/>
      <c r="H361" s="128">
        <f t="shared" si="4"/>
        <v>0</v>
      </c>
      <c r="I361" s="409"/>
      <c r="J361" s="410"/>
      <c r="K361" s="185"/>
      <c r="L361" s="407"/>
      <c r="M361" s="411"/>
      <c r="N361" s="157"/>
      <c r="O361" s="21"/>
    </row>
    <row r="362" spans="1:15" s="158" customFormat="1" ht="18" x14ac:dyDescent="0.25">
      <c r="A362" s="84">
        <v>8</v>
      </c>
      <c r="B362" s="216"/>
      <c r="C362" s="192" t="s">
        <v>200</v>
      </c>
      <c r="D362" s="200">
        <v>39477</v>
      </c>
      <c r="E362" s="184"/>
      <c r="F362" s="184"/>
      <c r="G362" s="128"/>
      <c r="H362" s="128">
        <f t="shared" si="4"/>
        <v>0</v>
      </c>
      <c r="I362" s="409"/>
      <c r="J362" s="410"/>
      <c r="K362" s="185"/>
      <c r="L362" s="407"/>
      <c r="M362" s="411"/>
      <c r="N362" s="157"/>
      <c r="O362" s="21"/>
    </row>
  </sheetData>
  <mergeCells count="151">
    <mergeCell ref="I97:I104"/>
    <mergeCell ref="J97:J104"/>
    <mergeCell ref="L97:L104"/>
    <mergeCell ref="M97:M104"/>
    <mergeCell ref="J279:J286"/>
    <mergeCell ref="M198:M205"/>
    <mergeCell ref="I324:I331"/>
    <mergeCell ref="J324:J331"/>
    <mergeCell ref="M324:M331"/>
    <mergeCell ref="I261:I268"/>
    <mergeCell ref="I169:I176"/>
    <mergeCell ref="J169:J176"/>
    <mergeCell ref="J198:J205"/>
    <mergeCell ref="I306:I313"/>
    <mergeCell ref="J306:J313"/>
    <mergeCell ref="I207:I214"/>
    <mergeCell ref="I252:I259"/>
    <mergeCell ref="I178:I185"/>
    <mergeCell ref="L252:L259"/>
    <mergeCell ref="M252:M259"/>
    <mergeCell ref="J178:J185"/>
    <mergeCell ref="L178:L185"/>
    <mergeCell ref="M178:M185"/>
    <mergeCell ref="J106:J113"/>
    <mergeCell ref="L106:L113"/>
    <mergeCell ref="M106:M113"/>
    <mergeCell ref="I279:I286"/>
    <mergeCell ref="J270:J277"/>
    <mergeCell ref="I142:I149"/>
    <mergeCell ref="J142:J149"/>
    <mergeCell ref="I106:I113"/>
    <mergeCell ref="I288:I295"/>
    <mergeCell ref="J288:J295"/>
    <mergeCell ref="L288:L295"/>
    <mergeCell ref="M288:M295"/>
    <mergeCell ref="Q287:Q288"/>
    <mergeCell ref="Q289:Q290"/>
    <mergeCell ref="Q291:Q292"/>
    <mergeCell ref="Q293:Q294"/>
    <mergeCell ref="I43:I50"/>
    <mergeCell ref="J43:J50"/>
    <mergeCell ref="L43:L50"/>
    <mergeCell ref="M43:M50"/>
    <mergeCell ref="J261:J268"/>
    <mergeCell ref="L261:L268"/>
    <mergeCell ref="M261:M268"/>
    <mergeCell ref="L207:L214"/>
    <mergeCell ref="M207:M214"/>
    <mergeCell ref="Q281:Q282"/>
    <mergeCell ref="Q283:Q284"/>
    <mergeCell ref="Q285:Q286"/>
    <mergeCell ref="M133:M140"/>
    <mergeCell ref="M160:M167"/>
    <mergeCell ref="J207:J214"/>
    <mergeCell ref="J252:J259"/>
    <mergeCell ref="E342:H342"/>
    <mergeCell ref="J34:J41"/>
    <mergeCell ref="L34:L41"/>
    <mergeCell ref="M34:M41"/>
    <mergeCell ref="J115:J122"/>
    <mergeCell ref="I115:I122"/>
    <mergeCell ref="M115:M122"/>
    <mergeCell ref="L115:L122"/>
    <mergeCell ref="I187:I194"/>
    <mergeCell ref="J187:J194"/>
    <mergeCell ref="L187:L194"/>
    <mergeCell ref="M187:M194"/>
    <mergeCell ref="I88:I95"/>
    <mergeCell ref="J88:J95"/>
    <mergeCell ref="L88:L95"/>
    <mergeCell ref="M88:M95"/>
    <mergeCell ref="E341:H341"/>
    <mergeCell ref="I79:I86"/>
    <mergeCell ref="J79:J86"/>
    <mergeCell ref="L79:L86"/>
    <mergeCell ref="M79:M86"/>
    <mergeCell ref="I151:I158"/>
    <mergeCell ref="J151:J158"/>
    <mergeCell ref="L151:L158"/>
    <mergeCell ref="L234:L241"/>
    <mergeCell ref="M234:M241"/>
    <mergeCell ref="I160:I167"/>
    <mergeCell ref="J160:J167"/>
    <mergeCell ref="A2:M2"/>
    <mergeCell ref="J7:J14"/>
    <mergeCell ref="I7:I14"/>
    <mergeCell ref="L7:L14"/>
    <mergeCell ref="M7:M14"/>
    <mergeCell ref="A4:M4"/>
    <mergeCell ref="I70:I77"/>
    <mergeCell ref="I16:I23"/>
    <mergeCell ref="J16:J23"/>
    <mergeCell ref="L16:L23"/>
    <mergeCell ref="M151:M158"/>
    <mergeCell ref="J70:J77"/>
    <mergeCell ref="M70:M77"/>
    <mergeCell ref="L25:L32"/>
    <mergeCell ref="M25:M32"/>
    <mergeCell ref="I25:I32"/>
    <mergeCell ref="J25:J32"/>
    <mergeCell ref="M52:M59"/>
    <mergeCell ref="I34:I41"/>
    <mergeCell ref="L52:L59"/>
    <mergeCell ref="L133:L140"/>
    <mergeCell ref="M16:M23"/>
    <mergeCell ref="I52:I59"/>
    <mergeCell ref="J52:J59"/>
    <mergeCell ref="M279:M286"/>
    <mergeCell ref="I355:I362"/>
    <mergeCell ref="J355:J362"/>
    <mergeCell ref="L355:L362"/>
    <mergeCell ref="M355:M362"/>
    <mergeCell ref="I243:I250"/>
    <mergeCell ref="J243:J250"/>
    <mergeCell ref="L243:L250"/>
    <mergeCell ref="M243:M250"/>
    <mergeCell ref="I216:I223"/>
    <mergeCell ref="J216:J223"/>
    <mergeCell ref="M216:M223"/>
    <mergeCell ref="I198:I205"/>
    <mergeCell ref="L198:L205"/>
    <mergeCell ref="I315:I322"/>
    <mergeCell ref="J315:J322"/>
    <mergeCell ref="L315:L322"/>
    <mergeCell ref="M315:M322"/>
    <mergeCell ref="I234:I241"/>
    <mergeCell ref="J234:J241"/>
    <mergeCell ref="M142:M149"/>
    <mergeCell ref="M306:M313"/>
    <mergeCell ref="M270:M277"/>
    <mergeCell ref="M169:M176"/>
    <mergeCell ref="L160:L167"/>
    <mergeCell ref="C1:M1"/>
    <mergeCell ref="I225:I232"/>
    <mergeCell ref="J225:J232"/>
    <mergeCell ref="L225:L232"/>
    <mergeCell ref="M225:M232"/>
    <mergeCell ref="I124:I131"/>
    <mergeCell ref="J124:J131"/>
    <mergeCell ref="L124:L131"/>
    <mergeCell ref="M124:M131"/>
    <mergeCell ref="I297:I304"/>
    <mergeCell ref="J297:J304"/>
    <mergeCell ref="L297:L304"/>
    <mergeCell ref="M297:M304"/>
    <mergeCell ref="I61:I68"/>
    <mergeCell ref="J61:J68"/>
    <mergeCell ref="L61:L68"/>
    <mergeCell ref="M61:M68"/>
    <mergeCell ref="I133:I140"/>
    <mergeCell ref="J133:J140"/>
  </mergeCells>
  <phoneticPr fontId="2" type="noConversion"/>
  <conditionalFormatting sqref="H60">
    <cfRule type="top10" dxfId="49" priority="169" percent="1" rank="1"/>
  </conditionalFormatting>
  <conditionalFormatting sqref="H215">
    <cfRule type="top10" dxfId="48" priority="160" percent="1" rank="1"/>
  </conditionalFormatting>
  <conditionalFormatting sqref="H159">
    <cfRule type="top10" dxfId="47" priority="138" percent="1" rank="1"/>
  </conditionalFormatting>
  <conditionalFormatting sqref="H224">
    <cfRule type="top10" dxfId="46" priority="119" percent="1" rank="1"/>
  </conditionalFormatting>
  <conditionalFormatting sqref="H151:H158">
    <cfRule type="top10" dxfId="45" priority="111" percent="1" rank="1"/>
  </conditionalFormatting>
  <conditionalFormatting sqref="H7:H14">
    <cfRule type="top10" dxfId="44" priority="110" percent="1" rank="1"/>
  </conditionalFormatting>
  <conditionalFormatting sqref="H233 H206">
    <cfRule type="top10" dxfId="43" priority="104" percent="1" rank="1"/>
  </conditionalFormatting>
  <conditionalFormatting sqref="H215 H159">
    <cfRule type="top10" dxfId="42" priority="218" percent="1" rank="1"/>
  </conditionalFormatting>
  <conditionalFormatting sqref="H332:H334">
    <cfRule type="top10" dxfId="41" priority="224" percent="1" rank="1"/>
  </conditionalFormatting>
  <conditionalFormatting sqref="H296">
    <cfRule type="top10" dxfId="40" priority="225" percent="1" rank="1"/>
  </conditionalFormatting>
  <conditionalFormatting sqref="H355:H362">
    <cfRule type="top10" dxfId="39" priority="49" percent="1" rank="1"/>
  </conditionalFormatting>
  <conditionalFormatting sqref="H141">
    <cfRule type="top10" dxfId="38" priority="46" percent="1" rank="1"/>
  </conditionalFormatting>
  <conditionalFormatting sqref="H269:H277 H168">
    <cfRule type="top10" dxfId="37" priority="39" percent="1" rank="1"/>
  </conditionalFormatting>
  <conditionalFormatting sqref="H16:H23">
    <cfRule type="top10" dxfId="36" priority="231" percent="1" rank="1"/>
  </conditionalFormatting>
  <conditionalFormatting sqref="H305">
    <cfRule type="top10" dxfId="35" priority="38" percent="1" rank="1"/>
  </conditionalFormatting>
  <conditionalFormatting sqref="H195:H196">
    <cfRule type="top10" dxfId="34" priority="240" percent="1" rank="1"/>
  </conditionalFormatting>
  <conditionalFormatting sqref="H315:H322">
    <cfRule type="top10" dxfId="33" priority="34" percent="1" rank="1"/>
  </conditionalFormatting>
  <conditionalFormatting sqref="H216:H223">
    <cfRule type="top10" dxfId="32" priority="33" percent="1" rank="1"/>
  </conditionalFormatting>
  <conditionalFormatting sqref="H225:H232">
    <cfRule type="top10" dxfId="31" priority="32" percent="1" rank="1"/>
  </conditionalFormatting>
  <conditionalFormatting sqref="H43:H50">
    <cfRule type="top10" dxfId="30" priority="31" percent="1" rank="1"/>
  </conditionalFormatting>
  <conditionalFormatting sqref="H279:H286">
    <cfRule type="top10" dxfId="29" priority="29" percent="1" rank="1"/>
  </conditionalFormatting>
  <conditionalFormatting sqref="H70:H77">
    <cfRule type="top10" dxfId="28" priority="28" percent="1" rank="1"/>
  </conditionalFormatting>
  <conditionalFormatting sqref="H52:H59">
    <cfRule type="top10" dxfId="27" priority="27" percent="1" rank="1"/>
  </conditionalFormatting>
  <conditionalFormatting sqref="H25:H32">
    <cfRule type="top10" dxfId="26" priority="26" percent="1" rank="1"/>
  </conditionalFormatting>
  <conditionalFormatting sqref="H34:H41">
    <cfRule type="top10" dxfId="25" priority="25" percent="1" rank="1"/>
  </conditionalFormatting>
  <conditionalFormatting sqref="H79:H86">
    <cfRule type="top10" dxfId="24" priority="24" percent="1" rank="1"/>
  </conditionalFormatting>
  <conditionalFormatting sqref="H288:H295">
    <cfRule type="top10" dxfId="23" priority="23" percent="1" rank="1"/>
  </conditionalFormatting>
  <conditionalFormatting sqref="H88:H95">
    <cfRule type="top10" dxfId="22" priority="22" percent="1" rank="1"/>
  </conditionalFormatting>
  <conditionalFormatting sqref="H160:H167">
    <cfRule type="top10" dxfId="21" priority="21" percent="1" rank="1"/>
  </conditionalFormatting>
  <conditionalFormatting sqref="H124:H131">
    <cfRule type="top10" dxfId="20" priority="20" percent="1" rank="1"/>
  </conditionalFormatting>
  <conditionalFormatting sqref="H115:H122">
    <cfRule type="top10" dxfId="19" priority="19" percent="1" rank="1"/>
  </conditionalFormatting>
  <conditionalFormatting sqref="H252:H259">
    <cfRule type="top10" dxfId="18" priority="18" percent="1" rank="1"/>
  </conditionalFormatting>
  <conditionalFormatting sqref="H207:H214">
    <cfRule type="top10" dxfId="17" priority="17" percent="1" rank="1"/>
  </conditionalFormatting>
  <conditionalFormatting sqref="H324:H331">
    <cfRule type="top10" dxfId="16" priority="16" percent="1" rank="1"/>
  </conditionalFormatting>
  <conditionalFormatting sqref="H187:H194">
    <cfRule type="top10" dxfId="15" priority="15" percent="1" rank="1"/>
  </conditionalFormatting>
  <conditionalFormatting sqref="H178:H185">
    <cfRule type="top10" dxfId="14" priority="14" percent="1" rank="1"/>
  </conditionalFormatting>
  <conditionalFormatting sqref="H106:H113">
    <cfRule type="top10" dxfId="13" priority="13" percent="1" rank="1"/>
  </conditionalFormatting>
  <conditionalFormatting sqref="H243:H250">
    <cfRule type="top10" dxfId="12" priority="12" percent="1" rank="1"/>
  </conditionalFormatting>
  <conditionalFormatting sqref="H261:H268">
    <cfRule type="top10" dxfId="11" priority="11" percent="1" rank="1"/>
  </conditionalFormatting>
  <conditionalFormatting sqref="H234:H241">
    <cfRule type="top10" dxfId="10" priority="9" percent="1" rank="1"/>
  </conditionalFormatting>
  <conditionalFormatting sqref="H169:H176">
    <cfRule type="top10" dxfId="9" priority="8" percent="1" rank="1"/>
  </conditionalFormatting>
  <conditionalFormatting sqref="H133:H140">
    <cfRule type="top10" dxfId="8" priority="7" percent="1" rank="1"/>
  </conditionalFormatting>
  <conditionalFormatting sqref="H97:H104">
    <cfRule type="top10" dxfId="7" priority="6" percent="1" rank="1"/>
  </conditionalFormatting>
  <conditionalFormatting sqref="H61:H68">
    <cfRule type="top10" dxfId="6" priority="5" percent="1" rank="1"/>
  </conditionalFormatting>
  <conditionalFormatting sqref="H198:H205">
    <cfRule type="top10" dxfId="5" priority="4" percent="1" rank="1"/>
  </conditionalFormatting>
  <conditionalFormatting sqref="H306:H313">
    <cfRule type="top10" dxfId="4" priority="2" percent="1" rank="1"/>
  </conditionalFormatting>
  <conditionalFormatting sqref="H142:H149">
    <cfRule type="top10" dxfId="3" priority="1" percent="1" rank="1"/>
  </conditionalFormatting>
  <conditionalFormatting sqref="H278">
    <cfRule type="top10" dxfId="2" priority="270" percent="1" rank="1"/>
  </conditionalFormatting>
  <conditionalFormatting sqref="H297:H304">
    <cfRule type="top10" dxfId="1" priority="303" percent="1" rank="1"/>
  </conditionalFormatting>
  <conditionalFormatting sqref="H260">
    <cfRule type="top10" dxfId="0" priority="319" percent="1" rank="1"/>
  </conditionalFormatting>
  <printOptions horizontalCentered="1"/>
  <pageMargins left="0.39370078740157483" right="0" top="0.19685039370078741" bottom="0.19685039370078741" header="0" footer="0"/>
  <pageSetup paperSize="9" scale="76" fitToHeight="7" orientation="portrait" r:id="rId1"/>
  <headerFooter alignWithMargins="0">
    <oddFooter>&amp;R&amp;P</oddFooter>
  </headerFooter>
  <rowBreaks count="2" manualBreakCount="2">
    <brk id="30" max="12" man="1"/>
    <brk id="185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9"/>
  <sheetViews>
    <sheetView view="pageBreakPreview" zoomScaleSheetLayoutView="100" workbookViewId="0">
      <pane ySplit="5" topLeftCell="A6" activePane="bottomLeft" state="frozen"/>
      <selection pane="bottomLeft" activeCell="C219" sqref="C219"/>
    </sheetView>
  </sheetViews>
  <sheetFormatPr defaultColWidth="9.109375" defaultRowHeight="15.6" x14ac:dyDescent="0.25"/>
  <cols>
    <col min="1" max="1" width="8.109375" style="31" customWidth="1"/>
    <col min="2" max="2" width="4.5546875" style="31" hidden="1" customWidth="1"/>
    <col min="3" max="3" width="47.33203125" style="104" customWidth="1"/>
    <col min="4" max="4" width="44.6640625" style="31" customWidth="1"/>
    <col min="5" max="6" width="17.6640625" style="108" customWidth="1"/>
    <col min="7" max="7" width="11.109375" style="31" customWidth="1"/>
    <col min="8" max="8" width="9.109375" style="31"/>
    <col min="9" max="16384" width="9.109375" style="33"/>
  </cols>
  <sheetData>
    <row r="1" spans="1:13" ht="47.25" customHeight="1" x14ac:dyDescent="0.25">
      <c r="A1" s="408" t="s">
        <v>25</v>
      </c>
      <c r="B1" s="408"/>
      <c r="C1" s="408"/>
      <c r="D1" s="408"/>
      <c r="E1" s="408"/>
      <c r="F1" s="319"/>
      <c r="G1" s="106"/>
      <c r="H1" s="106"/>
    </row>
    <row r="2" spans="1:13" x14ac:dyDescent="0.25">
      <c r="A2" s="432" t="s">
        <v>284</v>
      </c>
      <c r="B2" s="432"/>
      <c r="C2" s="432"/>
      <c r="D2" s="432"/>
      <c r="E2" s="432"/>
      <c r="F2" s="432"/>
      <c r="G2" s="432"/>
    </row>
    <row r="3" spans="1:13" x14ac:dyDescent="0.25">
      <c r="A3" s="433" t="s">
        <v>430</v>
      </c>
      <c r="B3" s="433"/>
      <c r="C3" s="433"/>
      <c r="D3" s="433"/>
      <c r="E3" s="433"/>
      <c r="F3" s="433"/>
      <c r="G3" s="433"/>
    </row>
    <row r="4" spans="1:13" ht="35.25" customHeight="1" thickBot="1" x14ac:dyDescent="0.3">
      <c r="A4" s="434" t="s">
        <v>128</v>
      </c>
      <c r="B4" s="434"/>
      <c r="C4" s="434"/>
      <c r="D4" s="434"/>
      <c r="E4" s="434"/>
      <c r="F4" s="434"/>
      <c r="G4" s="434"/>
    </row>
    <row r="5" spans="1:13" ht="45" customHeight="1" thickBot="1" x14ac:dyDescent="0.3">
      <c r="A5" s="164" t="s">
        <v>24</v>
      </c>
      <c r="B5" s="165"/>
      <c r="C5" s="166" t="s">
        <v>1</v>
      </c>
      <c r="D5" s="165" t="s">
        <v>43</v>
      </c>
      <c r="E5" s="167" t="s">
        <v>45</v>
      </c>
      <c r="F5" s="381" t="s">
        <v>436</v>
      </c>
      <c r="G5" s="168" t="s">
        <v>2</v>
      </c>
    </row>
    <row r="6" spans="1:13" ht="21" x14ac:dyDescent="0.25">
      <c r="A6" s="225">
        <v>1</v>
      </c>
      <c r="B6" s="130"/>
      <c r="C6" s="538" t="s">
        <v>201</v>
      </c>
      <c r="D6" s="443" t="s">
        <v>93</v>
      </c>
      <c r="E6" s="345">
        <v>41</v>
      </c>
      <c r="F6" s="325">
        <v>0.125</v>
      </c>
      <c r="G6" s="390">
        <v>1</v>
      </c>
    </row>
    <row r="7" spans="1:13" ht="21" x14ac:dyDescent="0.25">
      <c r="A7" s="225">
        <v>2</v>
      </c>
      <c r="B7" s="130"/>
      <c r="C7" s="539" t="s">
        <v>171</v>
      </c>
      <c r="D7" s="443" t="s">
        <v>90</v>
      </c>
      <c r="E7" s="346">
        <v>40</v>
      </c>
      <c r="F7" s="320">
        <v>0.12222222222222223</v>
      </c>
      <c r="G7" s="391">
        <v>2</v>
      </c>
    </row>
    <row r="8" spans="1:13" ht="21" x14ac:dyDescent="0.25">
      <c r="A8" s="225">
        <v>3</v>
      </c>
      <c r="B8" s="130"/>
      <c r="C8" s="401" t="s">
        <v>214</v>
      </c>
      <c r="D8" s="566" t="s">
        <v>107</v>
      </c>
      <c r="E8" s="346">
        <v>38</v>
      </c>
      <c r="F8" s="320">
        <v>0.125</v>
      </c>
      <c r="G8" s="391">
        <v>3</v>
      </c>
    </row>
    <row r="9" spans="1:13" ht="17.399999999999999" x14ac:dyDescent="0.3">
      <c r="A9" s="84">
        <v>4</v>
      </c>
      <c r="B9" s="45"/>
      <c r="C9" s="118" t="s">
        <v>271</v>
      </c>
      <c r="D9" s="567" t="s">
        <v>91</v>
      </c>
      <c r="E9" s="346">
        <v>34</v>
      </c>
      <c r="F9" s="320">
        <v>7.9861111111111105E-2</v>
      </c>
      <c r="G9" s="84">
        <v>4</v>
      </c>
    </row>
    <row r="10" spans="1:13" ht="17.399999999999999" x14ac:dyDescent="0.25">
      <c r="A10" s="84">
        <v>5</v>
      </c>
      <c r="B10" s="45"/>
      <c r="C10" s="121" t="s">
        <v>158</v>
      </c>
      <c r="D10" s="568" t="s">
        <v>89</v>
      </c>
      <c r="E10" s="346">
        <v>34</v>
      </c>
      <c r="F10" s="320">
        <v>0.125</v>
      </c>
      <c r="G10" s="84">
        <v>5</v>
      </c>
    </row>
    <row r="11" spans="1:13" ht="17.399999999999999" x14ac:dyDescent="0.25">
      <c r="A11" s="84">
        <v>6</v>
      </c>
      <c r="B11" s="130"/>
      <c r="C11" s="121" t="s">
        <v>167</v>
      </c>
      <c r="D11" s="567" t="s">
        <v>90</v>
      </c>
      <c r="E11" s="346">
        <v>32</v>
      </c>
      <c r="F11" s="320">
        <v>0.10208333333333335</v>
      </c>
      <c r="G11" s="84">
        <v>6</v>
      </c>
    </row>
    <row r="12" spans="1:13" ht="17.399999999999999" x14ac:dyDescent="0.25">
      <c r="A12" s="84">
        <v>7</v>
      </c>
      <c r="B12" s="45"/>
      <c r="C12" s="192" t="s">
        <v>255</v>
      </c>
      <c r="D12" s="567" t="s">
        <v>94</v>
      </c>
      <c r="E12" s="322">
        <v>30</v>
      </c>
      <c r="F12" s="320">
        <v>6.9444444444444434E-2</v>
      </c>
      <c r="G12" s="84">
        <v>7</v>
      </c>
    </row>
    <row r="13" spans="1:13" s="31" customFormat="1" ht="17.399999999999999" x14ac:dyDescent="0.25">
      <c r="A13" s="84">
        <v>8</v>
      </c>
      <c r="B13" s="45"/>
      <c r="C13" s="121" t="s">
        <v>169</v>
      </c>
      <c r="D13" s="567" t="s">
        <v>90</v>
      </c>
      <c r="E13" s="346">
        <v>30</v>
      </c>
      <c r="F13" s="320">
        <v>8.1250000000000003E-2</v>
      </c>
      <c r="G13" s="84">
        <v>8</v>
      </c>
      <c r="I13" s="33"/>
      <c r="J13" s="33"/>
      <c r="K13" s="33"/>
      <c r="L13" s="33"/>
      <c r="M13" s="33"/>
    </row>
    <row r="14" spans="1:13" s="31" customFormat="1" ht="17.399999999999999" x14ac:dyDescent="0.25">
      <c r="A14" s="84">
        <v>9</v>
      </c>
      <c r="B14" s="45"/>
      <c r="C14" s="337" t="s">
        <v>204</v>
      </c>
      <c r="D14" s="567" t="s">
        <v>93</v>
      </c>
      <c r="E14" s="322">
        <v>30</v>
      </c>
      <c r="F14" s="320">
        <v>0.10902777777777778</v>
      </c>
      <c r="G14" s="84">
        <v>9</v>
      </c>
      <c r="I14" s="33"/>
      <c r="J14" s="33"/>
      <c r="K14" s="33"/>
      <c r="L14" s="33"/>
      <c r="M14" s="33"/>
    </row>
    <row r="15" spans="1:13" s="31" customFormat="1" ht="17.399999999999999" x14ac:dyDescent="0.25">
      <c r="A15" s="84">
        <v>10</v>
      </c>
      <c r="B15" s="45"/>
      <c r="C15" s="192" t="s">
        <v>258</v>
      </c>
      <c r="D15" s="567" t="s">
        <v>94</v>
      </c>
      <c r="E15" s="322">
        <v>30</v>
      </c>
      <c r="F15" s="320">
        <v>0.11944444444444445</v>
      </c>
      <c r="G15" s="84">
        <v>10</v>
      </c>
      <c r="I15" s="33"/>
      <c r="J15" s="33"/>
      <c r="K15" s="33"/>
      <c r="L15" s="33"/>
      <c r="M15" s="33"/>
    </row>
    <row r="16" spans="1:13" s="31" customFormat="1" ht="17.399999999999999" x14ac:dyDescent="0.25">
      <c r="A16" s="84">
        <v>11</v>
      </c>
      <c r="B16" s="45"/>
      <c r="C16" s="218" t="s">
        <v>202</v>
      </c>
      <c r="D16" s="567" t="s">
        <v>93</v>
      </c>
      <c r="E16" s="322">
        <v>29</v>
      </c>
      <c r="F16" s="320">
        <v>6.7361111111111108E-2</v>
      </c>
      <c r="G16" s="84">
        <v>11</v>
      </c>
      <c r="I16" s="33"/>
      <c r="J16" s="33"/>
      <c r="K16" s="33"/>
      <c r="L16" s="33"/>
      <c r="M16" s="33"/>
    </row>
    <row r="17" spans="1:13" s="31" customFormat="1" ht="17.399999999999999" x14ac:dyDescent="0.25">
      <c r="A17" s="84">
        <v>12</v>
      </c>
      <c r="B17" s="45"/>
      <c r="C17" s="192" t="s">
        <v>256</v>
      </c>
      <c r="D17" s="567" t="s">
        <v>94</v>
      </c>
      <c r="E17" s="322">
        <v>29</v>
      </c>
      <c r="F17" s="320">
        <v>0.11597222222222221</v>
      </c>
      <c r="G17" s="84">
        <v>12</v>
      </c>
      <c r="I17" s="33"/>
      <c r="J17" s="33"/>
      <c r="K17" s="33"/>
      <c r="L17" s="33"/>
      <c r="M17" s="33"/>
    </row>
    <row r="18" spans="1:13" s="31" customFormat="1" ht="17.399999999999999" x14ac:dyDescent="0.25">
      <c r="A18" s="84">
        <v>13</v>
      </c>
      <c r="B18" s="45"/>
      <c r="C18" s="192" t="s">
        <v>364</v>
      </c>
      <c r="D18" s="569" t="s">
        <v>105</v>
      </c>
      <c r="E18" s="322">
        <v>28</v>
      </c>
      <c r="F18" s="320">
        <v>7.9166666666666663E-2</v>
      </c>
      <c r="G18" s="84">
        <v>13</v>
      </c>
      <c r="I18" s="33"/>
      <c r="J18" s="33"/>
      <c r="K18" s="33"/>
      <c r="L18" s="33"/>
      <c r="M18" s="33"/>
    </row>
    <row r="19" spans="1:13" s="31" customFormat="1" ht="17.399999999999999" x14ac:dyDescent="0.25">
      <c r="A19" s="84">
        <v>14</v>
      </c>
      <c r="B19" s="45"/>
      <c r="C19" s="192" t="s">
        <v>257</v>
      </c>
      <c r="D19" s="567" t="s">
        <v>94</v>
      </c>
      <c r="E19" s="322">
        <v>27</v>
      </c>
      <c r="F19" s="320">
        <v>7.2916666666666671E-2</v>
      </c>
      <c r="G19" s="84">
        <v>14</v>
      </c>
      <c r="I19" s="33"/>
      <c r="J19" s="33"/>
      <c r="K19" s="33"/>
      <c r="L19" s="33"/>
      <c r="M19" s="33"/>
    </row>
    <row r="20" spans="1:13" s="31" customFormat="1" ht="17.399999999999999" x14ac:dyDescent="0.25">
      <c r="A20" s="84">
        <v>15</v>
      </c>
      <c r="B20" s="45"/>
      <c r="C20" s="121" t="s">
        <v>423</v>
      </c>
      <c r="D20" s="568" t="s">
        <v>419</v>
      </c>
      <c r="E20" s="322">
        <v>25</v>
      </c>
      <c r="F20" s="320">
        <v>6.25E-2</v>
      </c>
      <c r="G20" s="84">
        <v>15</v>
      </c>
      <c r="I20" s="33"/>
      <c r="J20" s="33"/>
      <c r="K20" s="33"/>
      <c r="L20" s="33"/>
      <c r="M20" s="33"/>
    </row>
    <row r="21" spans="1:13" s="31" customFormat="1" ht="17.399999999999999" x14ac:dyDescent="0.25">
      <c r="A21" s="84">
        <v>16</v>
      </c>
      <c r="B21" s="45"/>
      <c r="C21" s="177" t="s">
        <v>142</v>
      </c>
      <c r="D21" s="570" t="s">
        <v>92</v>
      </c>
      <c r="E21" s="322">
        <v>25</v>
      </c>
      <c r="F21" s="320">
        <v>7.7083333333333337E-2</v>
      </c>
      <c r="G21" s="84">
        <v>16</v>
      </c>
      <c r="I21" s="33"/>
      <c r="J21" s="33"/>
      <c r="K21" s="33"/>
      <c r="L21" s="33"/>
      <c r="M21" s="33"/>
    </row>
    <row r="22" spans="1:13" s="31" customFormat="1" ht="17.399999999999999" x14ac:dyDescent="0.25">
      <c r="A22" s="84">
        <v>17</v>
      </c>
      <c r="B22" s="45"/>
      <c r="C22" s="192" t="s">
        <v>139</v>
      </c>
      <c r="D22" s="570" t="s">
        <v>92</v>
      </c>
      <c r="E22" s="322">
        <v>25</v>
      </c>
      <c r="F22" s="320">
        <v>0.12083333333333333</v>
      </c>
      <c r="G22" s="84">
        <v>17</v>
      </c>
      <c r="I22" s="33"/>
      <c r="J22" s="33"/>
      <c r="K22" s="33"/>
      <c r="L22" s="33"/>
      <c r="M22" s="33"/>
    </row>
    <row r="23" spans="1:13" s="31" customFormat="1" ht="17.399999999999999" x14ac:dyDescent="0.25">
      <c r="A23" s="84">
        <v>18</v>
      </c>
      <c r="B23" s="129"/>
      <c r="C23" s="121" t="s">
        <v>166</v>
      </c>
      <c r="D23" s="571" t="s">
        <v>90</v>
      </c>
      <c r="E23" s="346">
        <v>24</v>
      </c>
      <c r="F23" s="320">
        <v>5.9027777777777783E-2</v>
      </c>
      <c r="G23" s="84">
        <v>18</v>
      </c>
      <c r="I23" s="33"/>
      <c r="J23" s="33"/>
      <c r="K23" s="33"/>
      <c r="L23" s="33"/>
      <c r="M23" s="33"/>
    </row>
    <row r="24" spans="1:13" s="31" customFormat="1" ht="17.399999999999999" x14ac:dyDescent="0.25">
      <c r="A24" s="84">
        <v>19</v>
      </c>
      <c r="B24" s="45"/>
      <c r="C24" s="192" t="s">
        <v>260</v>
      </c>
      <c r="D24" s="567" t="s">
        <v>94</v>
      </c>
      <c r="E24" s="322">
        <v>24</v>
      </c>
      <c r="F24" s="320">
        <v>9.9999999999999992E-2</v>
      </c>
      <c r="G24" s="84">
        <v>19</v>
      </c>
      <c r="I24" s="33"/>
      <c r="J24" s="33"/>
      <c r="K24" s="33"/>
      <c r="L24" s="33"/>
      <c r="M24" s="33"/>
    </row>
    <row r="25" spans="1:13" s="31" customFormat="1" ht="17.399999999999999" x14ac:dyDescent="0.25">
      <c r="A25" s="84">
        <v>20</v>
      </c>
      <c r="B25" s="45"/>
      <c r="C25" s="121" t="s">
        <v>422</v>
      </c>
      <c r="D25" s="568" t="s">
        <v>419</v>
      </c>
      <c r="E25" s="322">
        <v>23</v>
      </c>
      <c r="F25" s="320">
        <v>5.347222222222222E-2</v>
      </c>
      <c r="G25" s="84">
        <v>20</v>
      </c>
      <c r="I25" s="33"/>
      <c r="J25" s="33"/>
      <c r="K25" s="33"/>
      <c r="L25" s="33"/>
      <c r="M25" s="33"/>
    </row>
    <row r="26" spans="1:13" s="31" customFormat="1" ht="17.399999999999999" x14ac:dyDescent="0.25">
      <c r="A26" s="84">
        <v>21</v>
      </c>
      <c r="B26" s="45"/>
      <c r="C26" s="121" t="s">
        <v>172</v>
      </c>
      <c r="D26" s="567" t="s">
        <v>90</v>
      </c>
      <c r="E26" s="322">
        <v>23</v>
      </c>
      <c r="F26" s="320">
        <v>6.5277777777777782E-2</v>
      </c>
      <c r="G26" s="84">
        <v>21</v>
      </c>
      <c r="I26" s="33"/>
      <c r="J26" s="33"/>
      <c r="K26" s="33"/>
      <c r="L26" s="33"/>
      <c r="M26" s="33"/>
    </row>
    <row r="27" spans="1:13" s="31" customFormat="1" ht="17.399999999999999" x14ac:dyDescent="0.3">
      <c r="A27" s="84">
        <v>22</v>
      </c>
      <c r="B27" s="45"/>
      <c r="C27" s="118" t="s">
        <v>276</v>
      </c>
      <c r="D27" s="567" t="s">
        <v>91</v>
      </c>
      <c r="E27" s="322">
        <v>23</v>
      </c>
      <c r="F27" s="320">
        <v>6.805555555555555E-2</v>
      </c>
      <c r="G27" s="84">
        <v>22</v>
      </c>
      <c r="I27" s="33"/>
      <c r="J27" s="33"/>
      <c r="K27" s="33"/>
      <c r="L27" s="33"/>
      <c r="M27" s="33"/>
    </row>
    <row r="28" spans="1:13" s="31" customFormat="1" ht="17.399999999999999" x14ac:dyDescent="0.25">
      <c r="A28" s="84">
        <v>23</v>
      </c>
      <c r="B28" s="45"/>
      <c r="C28" s="192" t="s">
        <v>137</v>
      </c>
      <c r="D28" s="570" t="s">
        <v>92</v>
      </c>
      <c r="E28" s="322">
        <v>23</v>
      </c>
      <c r="F28" s="320">
        <v>7.4305555555555555E-2</v>
      </c>
      <c r="G28" s="84">
        <v>23</v>
      </c>
      <c r="I28" s="33"/>
      <c r="J28" s="33"/>
      <c r="K28" s="33"/>
      <c r="L28" s="33"/>
      <c r="M28" s="33"/>
    </row>
    <row r="29" spans="1:13" s="31" customFormat="1" ht="17.399999999999999" x14ac:dyDescent="0.25">
      <c r="A29" s="84">
        <v>24</v>
      </c>
      <c r="B29" s="45"/>
      <c r="C29" s="121" t="s">
        <v>148</v>
      </c>
      <c r="D29" s="567" t="s">
        <v>95</v>
      </c>
      <c r="E29" s="322">
        <v>23</v>
      </c>
      <c r="F29" s="320">
        <v>7.9861111111111105E-2</v>
      </c>
      <c r="G29" s="84">
        <v>24</v>
      </c>
      <c r="I29" s="33"/>
      <c r="J29" s="33"/>
      <c r="K29" s="33"/>
      <c r="L29" s="33"/>
      <c r="M29" s="33"/>
    </row>
    <row r="30" spans="1:13" s="31" customFormat="1" ht="17.399999999999999" x14ac:dyDescent="0.3">
      <c r="A30" s="84">
        <v>25</v>
      </c>
      <c r="B30" s="45"/>
      <c r="C30" s="245" t="s">
        <v>265</v>
      </c>
      <c r="D30" s="569" t="s">
        <v>101</v>
      </c>
      <c r="E30" s="322">
        <v>22</v>
      </c>
      <c r="F30" s="320">
        <v>5.5555555555555552E-2</v>
      </c>
      <c r="G30" s="84" t="s">
        <v>437</v>
      </c>
      <c r="I30" s="33"/>
      <c r="J30" s="33"/>
      <c r="K30" s="33"/>
      <c r="L30" s="33"/>
      <c r="M30" s="33"/>
    </row>
    <row r="31" spans="1:13" s="31" customFormat="1" ht="17.399999999999999" x14ac:dyDescent="0.25">
      <c r="A31" s="84">
        <v>26</v>
      </c>
      <c r="B31" s="45"/>
      <c r="C31" s="177" t="s">
        <v>325</v>
      </c>
      <c r="D31" s="569" t="s">
        <v>98</v>
      </c>
      <c r="E31" s="322">
        <v>22</v>
      </c>
      <c r="F31" s="320">
        <v>5.5555555555555552E-2</v>
      </c>
      <c r="G31" s="84" t="s">
        <v>437</v>
      </c>
      <c r="I31" s="33"/>
      <c r="J31" s="33"/>
      <c r="K31" s="33"/>
      <c r="L31" s="33"/>
      <c r="M31" s="33"/>
    </row>
    <row r="32" spans="1:13" s="31" customFormat="1" ht="17.399999999999999" x14ac:dyDescent="0.25">
      <c r="A32" s="84">
        <v>27</v>
      </c>
      <c r="B32" s="45"/>
      <c r="C32" s="205" t="s">
        <v>356</v>
      </c>
      <c r="D32" s="569" t="s">
        <v>102</v>
      </c>
      <c r="E32" s="322">
        <v>22</v>
      </c>
      <c r="F32" s="320">
        <v>5.7638888888888885E-2</v>
      </c>
      <c r="G32" s="84">
        <v>27</v>
      </c>
      <c r="I32" s="33"/>
      <c r="J32" s="33"/>
      <c r="K32" s="33"/>
      <c r="L32" s="33"/>
      <c r="M32" s="33"/>
    </row>
    <row r="33" spans="1:13" s="31" customFormat="1" ht="17.399999999999999" x14ac:dyDescent="0.3">
      <c r="A33" s="84">
        <v>28</v>
      </c>
      <c r="B33" s="45"/>
      <c r="C33" s="118" t="s">
        <v>383</v>
      </c>
      <c r="D33" s="569" t="s">
        <v>100</v>
      </c>
      <c r="E33" s="322">
        <v>22</v>
      </c>
      <c r="F33" s="320">
        <v>6.25E-2</v>
      </c>
      <c r="G33" s="84" t="s">
        <v>438</v>
      </c>
      <c r="I33" s="33"/>
      <c r="J33" s="33"/>
      <c r="K33" s="33"/>
      <c r="L33" s="33"/>
      <c r="M33" s="33"/>
    </row>
    <row r="34" spans="1:13" s="31" customFormat="1" ht="17.399999999999999" x14ac:dyDescent="0.3">
      <c r="A34" s="84">
        <v>29</v>
      </c>
      <c r="B34" s="45"/>
      <c r="C34" s="118" t="s">
        <v>351</v>
      </c>
      <c r="D34" s="569" t="s">
        <v>99</v>
      </c>
      <c r="E34" s="322">
        <v>22</v>
      </c>
      <c r="F34" s="320">
        <v>6.25E-2</v>
      </c>
      <c r="G34" s="84" t="s">
        <v>438</v>
      </c>
      <c r="I34" s="33"/>
      <c r="J34" s="33"/>
      <c r="K34" s="33"/>
      <c r="L34" s="33"/>
      <c r="M34" s="33"/>
    </row>
    <row r="35" spans="1:13" s="31" customFormat="1" ht="17.399999999999999" x14ac:dyDescent="0.3">
      <c r="A35" s="84">
        <v>30</v>
      </c>
      <c r="B35" s="45"/>
      <c r="C35" s="118" t="s">
        <v>294</v>
      </c>
      <c r="D35" s="569" t="s">
        <v>100</v>
      </c>
      <c r="E35" s="322">
        <v>22</v>
      </c>
      <c r="F35" s="320">
        <v>7.0833333333333331E-2</v>
      </c>
      <c r="G35" s="84">
        <v>30</v>
      </c>
      <c r="I35" s="33"/>
      <c r="J35" s="33"/>
      <c r="K35" s="33"/>
      <c r="L35" s="33"/>
      <c r="M35" s="33"/>
    </row>
    <row r="36" spans="1:13" s="31" customFormat="1" ht="17.399999999999999" x14ac:dyDescent="0.25">
      <c r="A36" s="84">
        <v>31</v>
      </c>
      <c r="B36" s="45"/>
      <c r="C36" s="192" t="s">
        <v>370</v>
      </c>
      <c r="D36" s="567" t="s">
        <v>97</v>
      </c>
      <c r="E36" s="322">
        <v>22</v>
      </c>
      <c r="F36" s="320">
        <v>7.5694444444444439E-2</v>
      </c>
      <c r="G36" s="84">
        <v>31</v>
      </c>
      <c r="I36" s="33"/>
      <c r="J36" s="33"/>
      <c r="K36" s="33"/>
      <c r="L36" s="33"/>
      <c r="M36" s="33"/>
    </row>
    <row r="37" spans="1:13" s="31" customFormat="1" ht="17.399999999999999" x14ac:dyDescent="0.25">
      <c r="A37" s="84">
        <v>32</v>
      </c>
      <c r="B37" s="45"/>
      <c r="C37" s="192" t="s">
        <v>326</v>
      </c>
      <c r="D37" s="569" t="s">
        <v>103</v>
      </c>
      <c r="E37" s="322">
        <v>22</v>
      </c>
      <c r="F37" s="320">
        <v>7.9861111111111105E-2</v>
      </c>
      <c r="G37" s="84">
        <v>32</v>
      </c>
      <c r="I37" s="33"/>
      <c r="J37" s="33"/>
      <c r="K37" s="33"/>
      <c r="L37" s="33"/>
      <c r="M37" s="33"/>
    </row>
    <row r="38" spans="1:13" s="31" customFormat="1" ht="17.399999999999999" x14ac:dyDescent="0.25">
      <c r="A38" s="84">
        <v>33</v>
      </c>
      <c r="B38" s="45"/>
      <c r="C38" s="193" t="s">
        <v>365</v>
      </c>
      <c r="D38" s="567" t="s">
        <v>97</v>
      </c>
      <c r="E38" s="322">
        <v>22</v>
      </c>
      <c r="F38" s="320">
        <v>8.1944444444444445E-2</v>
      </c>
      <c r="G38" s="84">
        <v>33</v>
      </c>
      <c r="I38" s="33"/>
      <c r="J38" s="33"/>
      <c r="K38" s="33"/>
      <c r="L38" s="33"/>
      <c r="M38" s="33"/>
    </row>
    <row r="39" spans="1:13" s="31" customFormat="1" ht="27.6" x14ac:dyDescent="0.25">
      <c r="A39" s="84">
        <v>34</v>
      </c>
      <c r="B39" s="45"/>
      <c r="C39" s="193" t="s">
        <v>280</v>
      </c>
      <c r="D39" s="570" t="s">
        <v>330</v>
      </c>
      <c r="E39" s="322">
        <v>21</v>
      </c>
      <c r="F39" s="320">
        <v>5.5555555555555552E-2</v>
      </c>
      <c r="G39" s="84">
        <v>34</v>
      </c>
      <c r="I39" s="33"/>
      <c r="J39" s="33"/>
      <c r="K39" s="33"/>
      <c r="L39" s="33"/>
      <c r="M39" s="33"/>
    </row>
    <row r="40" spans="1:13" s="31" customFormat="1" ht="17.399999999999999" x14ac:dyDescent="0.3">
      <c r="A40" s="84">
        <v>35</v>
      </c>
      <c r="B40" s="45"/>
      <c r="C40" s="279" t="s">
        <v>272</v>
      </c>
      <c r="D40" s="567" t="s">
        <v>91</v>
      </c>
      <c r="E40" s="322">
        <v>21</v>
      </c>
      <c r="F40" s="320">
        <v>5.6250000000000001E-2</v>
      </c>
      <c r="G40" s="84">
        <v>35</v>
      </c>
      <c r="I40" s="33"/>
      <c r="J40" s="33"/>
      <c r="K40" s="33"/>
      <c r="L40" s="33"/>
      <c r="M40" s="33"/>
    </row>
    <row r="41" spans="1:13" s="31" customFormat="1" ht="17.399999999999999" x14ac:dyDescent="0.25">
      <c r="A41" s="84">
        <v>36</v>
      </c>
      <c r="B41" s="45"/>
      <c r="C41" s="193" t="s">
        <v>327</v>
      </c>
      <c r="D41" s="569" t="s">
        <v>103</v>
      </c>
      <c r="E41" s="322">
        <v>21</v>
      </c>
      <c r="F41" s="320">
        <v>6.0416666666666667E-2</v>
      </c>
      <c r="G41" s="84">
        <v>36</v>
      </c>
      <c r="I41" s="33"/>
      <c r="J41" s="33"/>
      <c r="K41" s="33"/>
      <c r="L41" s="33"/>
      <c r="M41" s="33"/>
    </row>
    <row r="42" spans="1:13" s="31" customFormat="1" ht="17.399999999999999" x14ac:dyDescent="0.3">
      <c r="A42" s="84">
        <v>37</v>
      </c>
      <c r="B42" s="45"/>
      <c r="C42" s="279" t="s">
        <v>273</v>
      </c>
      <c r="D42" s="567" t="s">
        <v>91</v>
      </c>
      <c r="E42" s="322">
        <v>21</v>
      </c>
      <c r="F42" s="320">
        <v>6.25E-2</v>
      </c>
      <c r="G42" s="84">
        <v>37</v>
      </c>
      <c r="I42" s="33"/>
      <c r="J42" s="33"/>
      <c r="K42" s="33"/>
      <c r="L42" s="33"/>
      <c r="M42" s="33"/>
    </row>
    <row r="43" spans="1:13" s="31" customFormat="1" ht="17.399999999999999" x14ac:dyDescent="0.25">
      <c r="A43" s="84">
        <v>38</v>
      </c>
      <c r="B43" s="45"/>
      <c r="C43" s="196" t="s">
        <v>165</v>
      </c>
      <c r="D43" s="568" t="s">
        <v>89</v>
      </c>
      <c r="E43" s="322">
        <v>21</v>
      </c>
      <c r="F43" s="320">
        <v>6.7361111111111108E-2</v>
      </c>
      <c r="G43" s="84">
        <v>38</v>
      </c>
      <c r="I43" s="33"/>
      <c r="J43" s="33"/>
      <c r="K43" s="33"/>
      <c r="L43" s="33"/>
      <c r="M43" s="33"/>
    </row>
    <row r="44" spans="1:13" s="31" customFormat="1" ht="17.399999999999999" x14ac:dyDescent="0.25">
      <c r="A44" s="84">
        <v>39</v>
      </c>
      <c r="B44" s="130"/>
      <c r="C44" s="196" t="s">
        <v>168</v>
      </c>
      <c r="D44" s="567" t="s">
        <v>90</v>
      </c>
      <c r="E44" s="322">
        <v>21</v>
      </c>
      <c r="F44" s="320">
        <v>7.5694444444444439E-2</v>
      </c>
      <c r="G44" s="84">
        <v>39</v>
      </c>
      <c r="I44" s="33"/>
      <c r="J44" s="33"/>
      <c r="K44" s="33"/>
      <c r="L44" s="33"/>
      <c r="M44" s="33"/>
    </row>
    <row r="45" spans="1:13" s="31" customFormat="1" ht="17.399999999999999" x14ac:dyDescent="0.25">
      <c r="A45" s="84">
        <v>40</v>
      </c>
      <c r="B45" s="45"/>
      <c r="C45" s="195" t="s">
        <v>143</v>
      </c>
      <c r="D45" s="567" t="s">
        <v>95</v>
      </c>
      <c r="E45" s="322">
        <v>21</v>
      </c>
      <c r="F45" s="320">
        <v>8.1250000000000003E-2</v>
      </c>
      <c r="G45" s="84">
        <v>40</v>
      </c>
      <c r="I45" s="33"/>
      <c r="J45" s="33"/>
      <c r="K45" s="33"/>
      <c r="L45" s="33"/>
      <c r="M45" s="33"/>
    </row>
    <row r="46" spans="1:13" s="31" customFormat="1" ht="17.399999999999999" x14ac:dyDescent="0.25">
      <c r="A46" s="84">
        <v>41</v>
      </c>
      <c r="B46" s="45"/>
      <c r="C46" s="192" t="s">
        <v>305</v>
      </c>
      <c r="D46" s="567" t="s">
        <v>88</v>
      </c>
      <c r="E46" s="322">
        <v>20</v>
      </c>
      <c r="F46" s="320">
        <v>4.8611111111111112E-2</v>
      </c>
      <c r="G46" s="84">
        <v>41</v>
      </c>
      <c r="I46" s="33"/>
      <c r="J46" s="33"/>
      <c r="K46" s="33"/>
      <c r="L46" s="33"/>
      <c r="M46" s="33"/>
    </row>
    <row r="47" spans="1:13" s="31" customFormat="1" ht="17.399999999999999" x14ac:dyDescent="0.25">
      <c r="A47" s="84">
        <v>42</v>
      </c>
      <c r="B47" s="45"/>
      <c r="C47" s="121" t="s">
        <v>146</v>
      </c>
      <c r="D47" s="567" t="s">
        <v>95</v>
      </c>
      <c r="E47" s="322">
        <v>20</v>
      </c>
      <c r="F47" s="320">
        <v>6.6666666666666666E-2</v>
      </c>
      <c r="G47" s="84">
        <v>42</v>
      </c>
      <c r="I47" s="33"/>
      <c r="J47" s="33"/>
      <c r="K47" s="33"/>
      <c r="L47" s="33"/>
      <c r="M47" s="33"/>
    </row>
    <row r="48" spans="1:13" s="31" customFormat="1" ht="17.399999999999999" x14ac:dyDescent="0.25">
      <c r="A48" s="84">
        <v>43</v>
      </c>
      <c r="B48" s="45"/>
      <c r="C48" s="192" t="s">
        <v>222</v>
      </c>
      <c r="D48" s="572" t="s">
        <v>224</v>
      </c>
      <c r="E48" s="322">
        <v>19</v>
      </c>
      <c r="F48" s="320">
        <v>3.7499999999999999E-2</v>
      </c>
      <c r="G48" s="84">
        <v>43</v>
      </c>
      <c r="I48" s="33"/>
      <c r="J48" s="33"/>
      <c r="K48" s="33"/>
      <c r="L48" s="33"/>
      <c r="M48" s="33"/>
    </row>
    <row r="49" spans="1:13" s="31" customFormat="1" ht="17.399999999999999" x14ac:dyDescent="0.25">
      <c r="A49" s="84">
        <v>44</v>
      </c>
      <c r="B49" s="45"/>
      <c r="C49" s="192" t="s">
        <v>218</v>
      </c>
      <c r="D49" s="572" t="s">
        <v>224</v>
      </c>
      <c r="E49" s="322">
        <v>19</v>
      </c>
      <c r="F49" s="320">
        <v>4.6527777777777779E-2</v>
      </c>
      <c r="G49" s="84">
        <v>44</v>
      </c>
      <c r="I49" s="33"/>
      <c r="J49" s="33"/>
      <c r="K49" s="33"/>
      <c r="L49" s="33"/>
      <c r="M49" s="33"/>
    </row>
    <row r="50" spans="1:13" s="31" customFormat="1" ht="17.399999999999999" x14ac:dyDescent="0.25">
      <c r="A50" s="84">
        <v>45</v>
      </c>
      <c r="B50" s="45"/>
      <c r="C50" s="177" t="s">
        <v>175</v>
      </c>
      <c r="D50" s="569" t="s">
        <v>102</v>
      </c>
      <c r="E50" s="322">
        <v>19</v>
      </c>
      <c r="F50" s="320">
        <v>5.4166666666666669E-2</v>
      </c>
      <c r="G50" s="84">
        <v>45</v>
      </c>
      <c r="I50" s="33"/>
      <c r="J50" s="33"/>
      <c r="K50" s="33"/>
      <c r="L50" s="33"/>
      <c r="M50" s="33"/>
    </row>
    <row r="51" spans="1:13" s="31" customFormat="1" ht="17.399999999999999" x14ac:dyDescent="0.25">
      <c r="A51" s="84">
        <v>46</v>
      </c>
      <c r="B51" s="45"/>
      <c r="C51" s="192" t="s">
        <v>367</v>
      </c>
      <c r="D51" s="567" t="s">
        <v>97</v>
      </c>
      <c r="E51" s="322">
        <v>19</v>
      </c>
      <c r="F51" s="320">
        <v>6.0416666666666667E-2</v>
      </c>
      <c r="G51" s="84">
        <v>46</v>
      </c>
      <c r="I51" s="33"/>
      <c r="J51" s="33"/>
      <c r="K51" s="33"/>
      <c r="L51" s="33"/>
      <c r="M51" s="33"/>
    </row>
    <row r="52" spans="1:13" s="31" customFormat="1" ht="17.399999999999999" x14ac:dyDescent="0.25">
      <c r="A52" s="84">
        <v>47</v>
      </c>
      <c r="B52" s="45"/>
      <c r="C52" s="192" t="s">
        <v>184</v>
      </c>
      <c r="D52" s="569" t="s">
        <v>103</v>
      </c>
      <c r="E52" s="322">
        <v>19</v>
      </c>
      <c r="F52" s="320">
        <v>7.2916666666666671E-2</v>
      </c>
      <c r="G52" s="84">
        <v>47</v>
      </c>
      <c r="I52" s="33"/>
      <c r="J52" s="33"/>
      <c r="K52" s="33"/>
      <c r="L52" s="33"/>
      <c r="M52" s="33"/>
    </row>
    <row r="53" spans="1:13" s="31" customFormat="1" ht="17.399999999999999" x14ac:dyDescent="0.25">
      <c r="A53" s="84">
        <v>48</v>
      </c>
      <c r="B53" s="45"/>
      <c r="C53" s="218" t="s">
        <v>207</v>
      </c>
      <c r="D53" s="567" t="s">
        <v>93</v>
      </c>
      <c r="E53" s="322">
        <v>19</v>
      </c>
      <c r="F53" s="320">
        <v>7.4305555555555555E-2</v>
      </c>
      <c r="G53" s="84">
        <v>48</v>
      </c>
      <c r="I53" s="33"/>
      <c r="J53" s="33"/>
      <c r="K53" s="33"/>
      <c r="L53" s="33"/>
      <c r="M53" s="33"/>
    </row>
    <row r="54" spans="1:13" s="31" customFormat="1" ht="17.399999999999999" x14ac:dyDescent="0.25">
      <c r="A54" s="84">
        <v>49</v>
      </c>
      <c r="B54" s="45"/>
      <c r="C54" s="121" t="s">
        <v>170</v>
      </c>
      <c r="D54" s="567" t="s">
        <v>90</v>
      </c>
      <c r="E54" s="322">
        <v>19</v>
      </c>
      <c r="F54" s="320">
        <v>8.6805555555555566E-2</v>
      </c>
      <c r="G54" s="84">
        <v>49</v>
      </c>
      <c r="I54" s="33"/>
      <c r="J54" s="33"/>
      <c r="K54" s="33"/>
      <c r="L54" s="33"/>
      <c r="M54" s="33"/>
    </row>
    <row r="55" spans="1:13" s="31" customFormat="1" ht="17.399999999999999" x14ac:dyDescent="0.25">
      <c r="A55" s="84">
        <v>50</v>
      </c>
      <c r="B55" s="45"/>
      <c r="C55" s="121" t="s">
        <v>245</v>
      </c>
      <c r="D55" s="573" t="s">
        <v>135</v>
      </c>
      <c r="E55" s="322">
        <v>18</v>
      </c>
      <c r="F55" s="320">
        <v>3.4027777777777775E-2</v>
      </c>
      <c r="G55" s="84">
        <v>50</v>
      </c>
      <c r="I55" s="33"/>
      <c r="J55" s="33"/>
      <c r="K55" s="33"/>
      <c r="L55" s="33"/>
      <c r="M55" s="33"/>
    </row>
    <row r="56" spans="1:13" s="31" customFormat="1" ht="17.399999999999999" x14ac:dyDescent="0.3">
      <c r="A56" s="84">
        <v>51</v>
      </c>
      <c r="B56" s="45"/>
      <c r="C56" s="276" t="s">
        <v>375</v>
      </c>
      <c r="D56" s="569" t="s">
        <v>115</v>
      </c>
      <c r="E56" s="322">
        <v>18</v>
      </c>
      <c r="F56" s="320">
        <v>4.1666666666666664E-2</v>
      </c>
      <c r="G56" s="84">
        <v>51</v>
      </c>
      <c r="I56" s="33"/>
      <c r="J56" s="33"/>
      <c r="K56" s="33"/>
      <c r="L56" s="33"/>
      <c r="M56" s="33"/>
    </row>
    <row r="57" spans="1:13" s="31" customFormat="1" ht="17.399999999999999" x14ac:dyDescent="0.25">
      <c r="A57" s="84">
        <v>52</v>
      </c>
      <c r="B57" s="45"/>
      <c r="C57" s="192" t="s">
        <v>360</v>
      </c>
      <c r="D57" s="569" t="s">
        <v>105</v>
      </c>
      <c r="E57" s="322">
        <v>18</v>
      </c>
      <c r="F57" s="320">
        <v>4.8611111111111112E-2</v>
      </c>
      <c r="G57" s="84">
        <v>52</v>
      </c>
      <c r="I57" s="33"/>
      <c r="J57" s="33"/>
      <c r="K57" s="33"/>
      <c r="L57" s="33"/>
      <c r="M57" s="33"/>
    </row>
    <row r="58" spans="1:13" s="31" customFormat="1" ht="17.399999999999999" x14ac:dyDescent="0.25">
      <c r="A58" s="84">
        <v>53</v>
      </c>
      <c r="B58" s="45"/>
      <c r="C58" s="121" t="s">
        <v>315</v>
      </c>
      <c r="D58" s="573" t="s">
        <v>117</v>
      </c>
      <c r="E58" s="322">
        <v>18</v>
      </c>
      <c r="F58" s="320">
        <v>4.9999999999999996E-2</v>
      </c>
      <c r="G58" s="84">
        <v>53</v>
      </c>
      <c r="I58" s="33"/>
      <c r="J58" s="33"/>
      <c r="K58" s="33"/>
      <c r="L58" s="33"/>
      <c r="M58" s="33"/>
    </row>
    <row r="59" spans="1:13" s="31" customFormat="1" ht="17.399999999999999" x14ac:dyDescent="0.3">
      <c r="A59" s="84">
        <v>54</v>
      </c>
      <c r="B59" s="45"/>
      <c r="C59" s="245" t="s">
        <v>264</v>
      </c>
      <c r="D59" s="569" t="s">
        <v>101</v>
      </c>
      <c r="E59" s="322">
        <v>18</v>
      </c>
      <c r="F59" s="320">
        <v>5.2083333333333336E-2</v>
      </c>
      <c r="G59" s="84">
        <v>54</v>
      </c>
      <c r="I59" s="33"/>
      <c r="J59" s="33"/>
      <c r="K59" s="33"/>
      <c r="L59" s="33"/>
      <c r="M59" s="33"/>
    </row>
    <row r="60" spans="1:13" s="31" customFormat="1" ht="17.399999999999999" x14ac:dyDescent="0.25">
      <c r="A60" s="84">
        <v>55</v>
      </c>
      <c r="B60" s="45"/>
      <c r="C60" s="392" t="s">
        <v>206</v>
      </c>
      <c r="D60" s="567" t="s">
        <v>93</v>
      </c>
      <c r="E60" s="322">
        <v>18</v>
      </c>
      <c r="F60" s="320">
        <v>5.486111111111111E-2</v>
      </c>
      <c r="G60" s="84">
        <v>55</v>
      </c>
      <c r="I60" s="33"/>
      <c r="J60" s="33"/>
      <c r="K60" s="33"/>
      <c r="L60" s="33"/>
      <c r="M60" s="33"/>
    </row>
    <row r="61" spans="1:13" s="31" customFormat="1" ht="17.399999999999999" x14ac:dyDescent="0.25">
      <c r="A61" s="84">
        <v>56</v>
      </c>
      <c r="B61" s="45"/>
      <c r="C61" s="193" t="s">
        <v>181</v>
      </c>
      <c r="D61" s="569" t="s">
        <v>103</v>
      </c>
      <c r="E61" s="322">
        <v>18</v>
      </c>
      <c r="F61" s="320">
        <v>5.486111111111111E-2</v>
      </c>
      <c r="G61" s="84">
        <v>56</v>
      </c>
      <c r="I61" s="33"/>
      <c r="J61" s="33"/>
      <c r="K61" s="33"/>
      <c r="L61" s="33"/>
      <c r="M61" s="33"/>
    </row>
    <row r="62" spans="1:13" s="31" customFormat="1" ht="27.6" x14ac:dyDescent="0.25">
      <c r="A62" s="84">
        <v>57</v>
      </c>
      <c r="B62" s="45"/>
      <c r="C62" s="193" t="s">
        <v>281</v>
      </c>
      <c r="D62" s="570" t="s">
        <v>330</v>
      </c>
      <c r="E62" s="322">
        <v>18</v>
      </c>
      <c r="F62" s="320">
        <v>5.5555555555555552E-2</v>
      </c>
      <c r="G62" s="84">
        <v>57</v>
      </c>
      <c r="I62" s="33"/>
      <c r="J62" s="33"/>
      <c r="K62" s="33"/>
      <c r="L62" s="33"/>
      <c r="M62" s="33"/>
    </row>
    <row r="63" spans="1:13" s="31" customFormat="1" ht="17.399999999999999" x14ac:dyDescent="0.25">
      <c r="A63" s="84">
        <v>58</v>
      </c>
      <c r="B63" s="45"/>
      <c r="C63" s="193" t="s">
        <v>319</v>
      </c>
      <c r="D63" s="569" t="s">
        <v>98</v>
      </c>
      <c r="E63" s="322">
        <v>18</v>
      </c>
      <c r="F63" s="320">
        <v>5.9027777777777783E-2</v>
      </c>
      <c r="G63" s="84">
        <v>58</v>
      </c>
      <c r="I63" s="33"/>
      <c r="J63" s="33"/>
      <c r="K63" s="33"/>
      <c r="L63" s="33"/>
      <c r="M63" s="33"/>
    </row>
    <row r="64" spans="1:13" s="31" customFormat="1" ht="17.399999999999999" x14ac:dyDescent="0.3">
      <c r="A64" s="84">
        <v>59</v>
      </c>
      <c r="B64" s="45"/>
      <c r="C64" s="279" t="s">
        <v>347</v>
      </c>
      <c r="D64" s="569" t="s">
        <v>99</v>
      </c>
      <c r="E64" s="322">
        <v>18</v>
      </c>
      <c r="F64" s="320">
        <v>6.1805555555555558E-2</v>
      </c>
      <c r="G64" s="84">
        <v>59</v>
      </c>
      <c r="I64" s="33"/>
      <c r="J64" s="33"/>
      <c r="K64" s="33"/>
      <c r="L64" s="33"/>
      <c r="M64" s="33"/>
    </row>
    <row r="65" spans="1:13" s="31" customFormat="1" ht="17.399999999999999" x14ac:dyDescent="0.25">
      <c r="A65" s="84">
        <v>60</v>
      </c>
      <c r="B65" s="45"/>
      <c r="C65" s="218" t="s">
        <v>205</v>
      </c>
      <c r="D65" s="567" t="s">
        <v>93</v>
      </c>
      <c r="E65" s="322">
        <v>18</v>
      </c>
      <c r="F65" s="320">
        <v>6.458333333333334E-2</v>
      </c>
      <c r="G65" s="84">
        <v>60</v>
      </c>
      <c r="I65" s="33"/>
      <c r="J65" s="33"/>
      <c r="K65" s="33"/>
      <c r="L65" s="33"/>
      <c r="M65" s="33"/>
    </row>
    <row r="66" spans="1:13" s="31" customFormat="1" ht="17.399999999999999" x14ac:dyDescent="0.25">
      <c r="A66" s="84">
        <v>61</v>
      </c>
      <c r="B66" s="45"/>
      <c r="C66" s="196" t="s">
        <v>161</v>
      </c>
      <c r="D66" s="568" t="s">
        <v>89</v>
      </c>
      <c r="E66" s="322">
        <v>18</v>
      </c>
      <c r="F66" s="320">
        <v>6.805555555555555E-2</v>
      </c>
      <c r="G66" s="84">
        <v>61</v>
      </c>
      <c r="I66" s="33"/>
      <c r="J66" s="33"/>
      <c r="K66" s="33"/>
      <c r="L66" s="33"/>
      <c r="M66" s="33"/>
    </row>
    <row r="67" spans="1:13" s="31" customFormat="1" ht="27.6" x14ac:dyDescent="0.25">
      <c r="A67" s="84">
        <v>62</v>
      </c>
      <c r="B67" s="45"/>
      <c r="C67" s="216" t="s">
        <v>282</v>
      </c>
      <c r="D67" s="570" t="s">
        <v>330</v>
      </c>
      <c r="E67" s="322">
        <v>18</v>
      </c>
      <c r="F67" s="320">
        <v>1621</v>
      </c>
      <c r="G67" s="84">
        <v>62</v>
      </c>
      <c r="I67" s="33"/>
      <c r="J67" s="33"/>
      <c r="K67" s="33"/>
      <c r="L67" s="33"/>
      <c r="M67" s="33"/>
    </row>
    <row r="68" spans="1:13" s="31" customFormat="1" ht="17.399999999999999" x14ac:dyDescent="0.25">
      <c r="A68" s="84">
        <v>63</v>
      </c>
      <c r="B68" s="45"/>
      <c r="C68" s="121" t="s">
        <v>415</v>
      </c>
      <c r="D68" s="573" t="s">
        <v>411</v>
      </c>
      <c r="E68" s="322">
        <v>17</v>
      </c>
      <c r="F68" s="320">
        <v>3.8194444444444441E-2</v>
      </c>
      <c r="G68" s="84">
        <v>63</v>
      </c>
      <c r="I68" s="33"/>
      <c r="J68" s="33"/>
      <c r="K68" s="33"/>
      <c r="L68" s="33"/>
      <c r="M68" s="33"/>
    </row>
    <row r="69" spans="1:13" s="31" customFormat="1" ht="17.399999999999999" x14ac:dyDescent="0.25">
      <c r="A69" s="84">
        <v>64</v>
      </c>
      <c r="B69" s="45"/>
      <c r="C69" s="183" t="s">
        <v>389</v>
      </c>
      <c r="D69" s="567" t="s">
        <v>118</v>
      </c>
      <c r="E69" s="322">
        <v>17</v>
      </c>
      <c r="F69" s="320">
        <v>4.2361111111111106E-2</v>
      </c>
      <c r="G69" s="84">
        <v>64</v>
      </c>
      <c r="I69" s="33"/>
      <c r="J69" s="33"/>
      <c r="K69" s="33"/>
      <c r="L69" s="33"/>
      <c r="M69" s="33"/>
    </row>
    <row r="70" spans="1:13" s="31" customFormat="1" ht="17.399999999999999" x14ac:dyDescent="0.25">
      <c r="A70" s="84">
        <v>65</v>
      </c>
      <c r="B70" s="45"/>
      <c r="C70" s="121" t="s">
        <v>159</v>
      </c>
      <c r="D70" s="568" t="s">
        <v>89</v>
      </c>
      <c r="E70" s="322">
        <v>17</v>
      </c>
      <c r="F70" s="320">
        <v>4.5138888888888888E-2</v>
      </c>
      <c r="G70" s="84" t="s">
        <v>439</v>
      </c>
      <c r="I70" s="33"/>
      <c r="J70" s="33"/>
      <c r="K70" s="33"/>
      <c r="L70" s="33"/>
      <c r="M70" s="33"/>
    </row>
    <row r="71" spans="1:13" s="31" customFormat="1" ht="17.399999999999999" x14ac:dyDescent="0.25">
      <c r="A71" s="84">
        <v>66</v>
      </c>
      <c r="B71" s="45"/>
      <c r="C71" s="121" t="s">
        <v>164</v>
      </c>
      <c r="D71" s="568" t="s">
        <v>89</v>
      </c>
      <c r="E71" s="322">
        <v>17</v>
      </c>
      <c r="F71" s="320">
        <v>4.5138888888888888E-2</v>
      </c>
      <c r="G71" s="84" t="s">
        <v>439</v>
      </c>
      <c r="I71" s="33"/>
      <c r="J71" s="33"/>
      <c r="K71" s="33"/>
      <c r="L71" s="33"/>
      <c r="M71" s="33"/>
    </row>
    <row r="72" spans="1:13" s="31" customFormat="1" ht="17.399999999999999" x14ac:dyDescent="0.25">
      <c r="A72" s="84">
        <v>67</v>
      </c>
      <c r="B72" s="45"/>
      <c r="C72" s="121" t="s">
        <v>239</v>
      </c>
      <c r="D72" s="573" t="s">
        <v>135</v>
      </c>
      <c r="E72" s="322">
        <v>17</v>
      </c>
      <c r="F72" s="320">
        <v>4.7222222222222221E-2</v>
      </c>
      <c r="G72" s="84">
        <v>67</v>
      </c>
      <c r="I72" s="33"/>
      <c r="J72" s="33"/>
      <c r="K72" s="33"/>
      <c r="L72" s="33"/>
      <c r="M72" s="33"/>
    </row>
    <row r="73" spans="1:13" s="31" customFormat="1" ht="17.399999999999999" x14ac:dyDescent="0.3">
      <c r="A73" s="84">
        <v>68</v>
      </c>
      <c r="B73" s="45"/>
      <c r="C73" s="118" t="s">
        <v>274</v>
      </c>
      <c r="D73" s="567" t="s">
        <v>91</v>
      </c>
      <c r="E73" s="322">
        <v>17</v>
      </c>
      <c r="F73" s="320">
        <v>4.8611111111111112E-2</v>
      </c>
      <c r="G73" s="84">
        <v>68</v>
      </c>
      <c r="I73" s="33"/>
      <c r="J73" s="33"/>
      <c r="K73" s="33"/>
      <c r="L73" s="33"/>
      <c r="M73" s="33"/>
    </row>
    <row r="74" spans="1:13" s="31" customFormat="1" ht="17.399999999999999" x14ac:dyDescent="0.25">
      <c r="A74" s="84">
        <v>69</v>
      </c>
      <c r="B74" s="45"/>
      <c r="C74" s="121" t="s">
        <v>160</v>
      </c>
      <c r="D74" s="568" t="s">
        <v>89</v>
      </c>
      <c r="E74" s="322">
        <v>17</v>
      </c>
      <c r="F74" s="320">
        <v>4.9305555555555554E-2</v>
      </c>
      <c r="G74" s="84">
        <v>69</v>
      </c>
      <c r="I74" s="33"/>
      <c r="J74" s="33"/>
      <c r="K74" s="33"/>
      <c r="L74" s="33"/>
      <c r="M74" s="33"/>
    </row>
    <row r="75" spans="1:13" s="31" customFormat="1" ht="17.399999999999999" x14ac:dyDescent="0.25">
      <c r="A75" s="84">
        <v>70</v>
      </c>
      <c r="B75" s="45"/>
      <c r="C75" s="121" t="s">
        <v>331</v>
      </c>
      <c r="D75" s="569" t="s">
        <v>110</v>
      </c>
      <c r="E75" s="322">
        <v>17</v>
      </c>
      <c r="F75" s="320">
        <v>5.6250000000000001E-2</v>
      </c>
      <c r="G75" s="84">
        <v>70</v>
      </c>
      <c r="I75" s="33"/>
      <c r="J75" s="33"/>
      <c r="K75" s="33"/>
      <c r="L75" s="33"/>
      <c r="M75" s="33"/>
    </row>
    <row r="76" spans="1:13" s="31" customFormat="1" ht="17.399999999999999" x14ac:dyDescent="0.25">
      <c r="A76" s="84">
        <v>71</v>
      </c>
      <c r="B76" s="45"/>
      <c r="C76" s="177" t="s">
        <v>183</v>
      </c>
      <c r="D76" s="569" t="s">
        <v>103</v>
      </c>
      <c r="E76" s="322">
        <v>17</v>
      </c>
      <c r="F76" s="320">
        <v>5.6944444444444443E-2</v>
      </c>
      <c r="G76" s="84">
        <v>71</v>
      </c>
      <c r="I76" s="33"/>
      <c r="J76" s="33"/>
      <c r="K76" s="33"/>
      <c r="L76" s="33"/>
      <c r="M76" s="33"/>
    </row>
    <row r="77" spans="1:13" s="31" customFormat="1" ht="17.399999999999999" x14ac:dyDescent="0.25">
      <c r="A77" s="84">
        <v>72</v>
      </c>
      <c r="B77" s="45"/>
      <c r="C77" s="192" t="s">
        <v>369</v>
      </c>
      <c r="D77" s="567" t="s">
        <v>97</v>
      </c>
      <c r="E77" s="322">
        <v>17</v>
      </c>
      <c r="F77" s="320">
        <v>6.25E-2</v>
      </c>
      <c r="G77" s="84" t="s">
        <v>440</v>
      </c>
      <c r="I77" s="33"/>
      <c r="J77" s="33"/>
      <c r="K77" s="33"/>
      <c r="L77" s="33"/>
      <c r="M77" s="33"/>
    </row>
    <row r="78" spans="1:13" s="31" customFormat="1" ht="17.399999999999999" x14ac:dyDescent="0.3">
      <c r="A78" s="84">
        <v>73</v>
      </c>
      <c r="B78" s="45"/>
      <c r="C78" s="118" t="s">
        <v>293</v>
      </c>
      <c r="D78" s="569" t="s">
        <v>100</v>
      </c>
      <c r="E78" s="322">
        <v>17</v>
      </c>
      <c r="F78" s="320">
        <v>6.25E-2</v>
      </c>
      <c r="G78" s="84" t="s">
        <v>440</v>
      </c>
      <c r="I78" s="33"/>
      <c r="J78" s="33"/>
      <c r="K78" s="33"/>
      <c r="L78" s="33"/>
      <c r="M78" s="33"/>
    </row>
    <row r="79" spans="1:13" s="31" customFormat="1" ht="17.399999999999999" x14ac:dyDescent="0.25">
      <c r="A79" s="84">
        <v>74</v>
      </c>
      <c r="B79" s="45"/>
      <c r="C79" s="177" t="s">
        <v>182</v>
      </c>
      <c r="D79" s="569" t="s">
        <v>103</v>
      </c>
      <c r="E79" s="322">
        <v>17</v>
      </c>
      <c r="F79" s="320">
        <v>6.3194444444444442E-2</v>
      </c>
      <c r="G79" s="84">
        <v>74</v>
      </c>
      <c r="I79" s="33"/>
      <c r="J79" s="33"/>
      <c r="K79" s="33"/>
      <c r="L79" s="33"/>
      <c r="M79" s="33"/>
    </row>
    <row r="80" spans="1:13" s="31" customFormat="1" ht="17.399999999999999" x14ac:dyDescent="0.25">
      <c r="A80" s="84">
        <v>75</v>
      </c>
      <c r="B80" s="45"/>
      <c r="C80" s="192" t="s">
        <v>141</v>
      </c>
      <c r="D80" s="570" t="s">
        <v>92</v>
      </c>
      <c r="E80" s="322">
        <v>17</v>
      </c>
      <c r="F80" s="320">
        <v>6.3888888888888884E-2</v>
      </c>
      <c r="G80" s="84">
        <v>75</v>
      </c>
      <c r="I80" s="33"/>
      <c r="J80" s="33"/>
      <c r="K80" s="33"/>
      <c r="L80" s="33"/>
      <c r="M80" s="33"/>
    </row>
    <row r="81" spans="1:13" s="31" customFormat="1" ht="17.399999999999999" x14ac:dyDescent="0.3">
      <c r="A81" s="84">
        <v>76</v>
      </c>
      <c r="B81" s="45"/>
      <c r="C81" s="118" t="s">
        <v>297</v>
      </c>
      <c r="D81" s="569" t="s">
        <v>100</v>
      </c>
      <c r="E81" s="322">
        <v>17</v>
      </c>
      <c r="F81" s="320">
        <v>6.6666666666666666E-2</v>
      </c>
      <c r="G81" s="84">
        <v>76</v>
      </c>
      <c r="I81" s="33"/>
      <c r="J81" s="33"/>
      <c r="K81" s="33"/>
      <c r="L81" s="33"/>
      <c r="M81" s="33"/>
    </row>
    <row r="82" spans="1:13" s="31" customFormat="1" ht="17.399999999999999" x14ac:dyDescent="0.25">
      <c r="A82" s="84">
        <v>77</v>
      </c>
      <c r="B82" s="45"/>
      <c r="C82" s="192" t="s">
        <v>371</v>
      </c>
      <c r="D82" s="567" t="s">
        <v>97</v>
      </c>
      <c r="E82" s="322">
        <v>17</v>
      </c>
      <c r="F82" s="320">
        <v>7.013888888888889E-2</v>
      </c>
      <c r="G82" s="84">
        <v>77</v>
      </c>
      <c r="I82" s="33"/>
      <c r="J82" s="33"/>
      <c r="K82" s="33"/>
      <c r="L82" s="33"/>
      <c r="M82" s="33"/>
    </row>
    <row r="83" spans="1:13" s="31" customFormat="1" ht="17.399999999999999" x14ac:dyDescent="0.25">
      <c r="A83" s="84">
        <v>78</v>
      </c>
      <c r="B83" s="45"/>
      <c r="C83" s="393" t="s">
        <v>381</v>
      </c>
      <c r="D83" s="567" t="s">
        <v>90</v>
      </c>
      <c r="E83" s="322">
        <v>17</v>
      </c>
      <c r="F83" s="320">
        <v>7.9166666666666663E-2</v>
      </c>
      <c r="G83" s="84">
        <v>78</v>
      </c>
      <c r="I83" s="33"/>
      <c r="J83" s="33"/>
      <c r="K83" s="33"/>
      <c r="L83" s="33"/>
      <c r="M83" s="33"/>
    </row>
    <row r="84" spans="1:13" s="31" customFormat="1" ht="17.399999999999999" x14ac:dyDescent="0.25">
      <c r="A84" s="84">
        <v>79</v>
      </c>
      <c r="B84" s="45"/>
      <c r="C84" s="192" t="s">
        <v>299</v>
      </c>
      <c r="D84" s="567" t="s">
        <v>88</v>
      </c>
      <c r="E84" s="322">
        <v>16</v>
      </c>
      <c r="F84" s="320">
        <v>4.1666666666666664E-2</v>
      </c>
      <c r="G84" s="84" t="s">
        <v>441</v>
      </c>
      <c r="I84" s="33"/>
      <c r="J84" s="33"/>
      <c r="K84" s="33"/>
      <c r="L84" s="33"/>
      <c r="M84" s="33"/>
    </row>
    <row r="85" spans="1:13" s="31" customFormat="1" ht="17.399999999999999" x14ac:dyDescent="0.25">
      <c r="A85" s="84">
        <v>80</v>
      </c>
      <c r="B85" s="45"/>
      <c r="C85" s="192" t="s">
        <v>156</v>
      </c>
      <c r="D85" s="567" t="s">
        <v>96</v>
      </c>
      <c r="E85" s="322">
        <v>16</v>
      </c>
      <c r="F85" s="320">
        <v>4.1666666666666664E-2</v>
      </c>
      <c r="G85" s="84" t="s">
        <v>441</v>
      </c>
      <c r="I85" s="33"/>
      <c r="J85" s="33"/>
      <c r="K85" s="33"/>
      <c r="L85" s="33"/>
      <c r="M85" s="33"/>
    </row>
    <row r="86" spans="1:13" s="31" customFormat="1" ht="17.399999999999999" x14ac:dyDescent="0.25">
      <c r="A86" s="84">
        <v>81</v>
      </c>
      <c r="B86" s="45"/>
      <c r="C86" s="177" t="s">
        <v>394</v>
      </c>
      <c r="D86" s="569" t="s">
        <v>109</v>
      </c>
      <c r="E86" s="322">
        <v>16</v>
      </c>
      <c r="F86" s="320">
        <v>4.1666666666666664E-2</v>
      </c>
      <c r="G86" s="84" t="s">
        <v>441</v>
      </c>
      <c r="I86" s="33"/>
      <c r="J86" s="33"/>
      <c r="K86" s="33"/>
      <c r="L86" s="33"/>
      <c r="M86" s="33"/>
    </row>
    <row r="87" spans="1:13" s="31" customFormat="1" ht="17.399999999999999" x14ac:dyDescent="0.25">
      <c r="A87" s="84">
        <v>82</v>
      </c>
      <c r="B87" s="45"/>
      <c r="C87" s="121" t="s">
        <v>233</v>
      </c>
      <c r="D87" s="569" t="s">
        <v>317</v>
      </c>
      <c r="E87" s="322">
        <v>16</v>
      </c>
      <c r="F87" s="320">
        <v>4.2361111111111106E-2</v>
      </c>
      <c r="G87" s="84">
        <v>82</v>
      </c>
      <c r="I87" s="33"/>
      <c r="J87" s="33"/>
      <c r="K87" s="33"/>
      <c r="L87" s="33"/>
      <c r="M87" s="33"/>
    </row>
    <row r="88" spans="1:13" s="31" customFormat="1" ht="17.399999999999999" x14ac:dyDescent="0.25">
      <c r="A88" s="84">
        <v>83</v>
      </c>
      <c r="B88" s="45"/>
      <c r="C88" s="192" t="s">
        <v>225</v>
      </c>
      <c r="D88" s="568" t="s">
        <v>108</v>
      </c>
      <c r="E88" s="322">
        <v>16</v>
      </c>
      <c r="F88" s="320">
        <v>4.3055555555555562E-2</v>
      </c>
      <c r="G88" s="84">
        <v>83</v>
      </c>
      <c r="I88" s="33"/>
      <c r="J88" s="33"/>
      <c r="K88" s="33"/>
      <c r="L88" s="33"/>
      <c r="M88" s="33"/>
    </row>
    <row r="89" spans="1:13" s="31" customFormat="1" ht="17.399999999999999" x14ac:dyDescent="0.25">
      <c r="A89" s="84">
        <v>84</v>
      </c>
      <c r="B89" s="45"/>
      <c r="C89" s="192" t="s">
        <v>228</v>
      </c>
      <c r="D89" s="568" t="s">
        <v>108</v>
      </c>
      <c r="E89" s="322">
        <v>16</v>
      </c>
      <c r="F89" s="320">
        <v>4.4444444444444446E-2</v>
      </c>
      <c r="G89" s="84">
        <v>84</v>
      </c>
      <c r="I89" s="33"/>
      <c r="J89" s="33"/>
      <c r="K89" s="33"/>
      <c r="L89" s="33"/>
      <c r="M89" s="33"/>
    </row>
    <row r="90" spans="1:13" s="31" customFormat="1" ht="17.399999999999999" x14ac:dyDescent="0.25">
      <c r="A90" s="84">
        <v>85</v>
      </c>
      <c r="B90" s="45"/>
      <c r="C90" s="177" t="s">
        <v>213</v>
      </c>
      <c r="D90" s="569" t="s">
        <v>107</v>
      </c>
      <c r="E90" s="322">
        <v>16</v>
      </c>
      <c r="F90" s="320">
        <v>4.7916666666666663E-2</v>
      </c>
      <c r="G90" s="84">
        <v>85</v>
      </c>
      <c r="I90" s="33"/>
      <c r="J90" s="33"/>
      <c r="K90" s="33"/>
      <c r="L90" s="33"/>
      <c r="M90" s="33"/>
    </row>
    <row r="91" spans="1:13" s="31" customFormat="1" ht="17.399999999999999" x14ac:dyDescent="0.25">
      <c r="A91" s="84">
        <v>86</v>
      </c>
      <c r="B91" s="45"/>
      <c r="C91" s="218" t="s">
        <v>203</v>
      </c>
      <c r="D91" s="567" t="s">
        <v>93</v>
      </c>
      <c r="E91" s="322">
        <v>16</v>
      </c>
      <c r="F91" s="320">
        <v>5.0694444444444452E-2</v>
      </c>
      <c r="G91" s="84">
        <v>86</v>
      </c>
      <c r="I91" s="33"/>
      <c r="J91" s="33"/>
      <c r="K91" s="33"/>
      <c r="L91" s="33"/>
      <c r="M91" s="33"/>
    </row>
    <row r="92" spans="1:13" s="31" customFormat="1" ht="17.399999999999999" x14ac:dyDescent="0.3">
      <c r="A92" s="84">
        <v>87</v>
      </c>
      <c r="B92" s="45"/>
      <c r="C92" s="118" t="s">
        <v>296</v>
      </c>
      <c r="D92" s="569" t="s">
        <v>100</v>
      </c>
      <c r="E92" s="322">
        <v>16</v>
      </c>
      <c r="F92" s="320">
        <v>5.2083333333333336E-2</v>
      </c>
      <c r="G92" s="84">
        <v>87</v>
      </c>
      <c r="I92" s="33"/>
      <c r="J92" s="33"/>
      <c r="K92" s="33"/>
      <c r="L92" s="33"/>
      <c r="M92" s="33"/>
    </row>
    <row r="93" spans="1:13" s="31" customFormat="1" ht="17.399999999999999" x14ac:dyDescent="0.3">
      <c r="A93" s="84">
        <v>88</v>
      </c>
      <c r="B93" s="45" t="s">
        <v>41</v>
      </c>
      <c r="C93" s="118" t="s">
        <v>311</v>
      </c>
      <c r="D93" s="569" t="s">
        <v>116</v>
      </c>
      <c r="E93" s="322">
        <v>16</v>
      </c>
      <c r="F93" s="320">
        <v>5.2777777777777778E-2</v>
      </c>
      <c r="G93" s="84">
        <v>88</v>
      </c>
      <c r="I93" s="33"/>
      <c r="J93" s="33"/>
      <c r="K93" s="33"/>
      <c r="L93" s="33"/>
      <c r="M93" s="33"/>
    </row>
    <row r="94" spans="1:13" s="31" customFormat="1" ht="17.399999999999999" x14ac:dyDescent="0.3">
      <c r="A94" s="84">
        <v>89</v>
      </c>
      <c r="B94" s="45"/>
      <c r="C94" s="118" t="s">
        <v>292</v>
      </c>
      <c r="D94" s="569" t="s">
        <v>100</v>
      </c>
      <c r="E94" s="322">
        <v>16</v>
      </c>
      <c r="F94" s="320">
        <v>5.347222222222222E-2</v>
      </c>
      <c r="G94" s="84">
        <v>89</v>
      </c>
      <c r="I94" s="33"/>
      <c r="J94" s="33"/>
      <c r="K94" s="33"/>
      <c r="L94" s="33"/>
      <c r="M94" s="33"/>
    </row>
    <row r="95" spans="1:13" s="31" customFormat="1" ht="17.399999999999999" x14ac:dyDescent="0.25">
      <c r="A95" s="84">
        <v>90</v>
      </c>
      <c r="B95" s="45"/>
      <c r="C95" s="192" t="s">
        <v>180</v>
      </c>
      <c r="D95" s="569" t="s">
        <v>103</v>
      </c>
      <c r="E95" s="322">
        <v>16</v>
      </c>
      <c r="F95" s="320">
        <v>6.3194444444444442E-2</v>
      </c>
      <c r="G95" s="84">
        <v>90</v>
      </c>
      <c r="I95" s="33"/>
      <c r="J95" s="33"/>
      <c r="K95" s="33"/>
      <c r="L95" s="33"/>
      <c r="M95" s="33"/>
    </row>
    <row r="96" spans="1:13" s="31" customFormat="1" ht="17.399999999999999" x14ac:dyDescent="0.25">
      <c r="A96" s="84">
        <v>91</v>
      </c>
      <c r="B96" s="45"/>
      <c r="C96" s="192" t="s">
        <v>231</v>
      </c>
      <c r="D96" s="568" t="s">
        <v>108</v>
      </c>
      <c r="E96" s="322">
        <v>16</v>
      </c>
      <c r="F96" s="320">
        <v>6.5972222222222224E-2</v>
      </c>
      <c r="G96" s="84">
        <v>91</v>
      </c>
      <c r="I96" s="33"/>
      <c r="J96" s="33"/>
      <c r="K96" s="33"/>
      <c r="L96" s="33"/>
      <c r="M96" s="33"/>
    </row>
    <row r="97" spans="1:13" s="31" customFormat="1" ht="18" x14ac:dyDescent="0.25">
      <c r="A97" s="84">
        <v>92</v>
      </c>
      <c r="B97" s="109"/>
      <c r="C97" s="121" t="s">
        <v>249</v>
      </c>
      <c r="D97" s="573" t="s">
        <v>117</v>
      </c>
      <c r="E97" s="322">
        <v>16</v>
      </c>
      <c r="F97" s="320">
        <v>6.7361111111111108E-2</v>
      </c>
      <c r="G97" s="84">
        <v>92</v>
      </c>
      <c r="I97" s="33"/>
      <c r="J97" s="33"/>
      <c r="K97" s="33"/>
      <c r="L97" s="33"/>
      <c r="M97" s="33"/>
    </row>
    <row r="98" spans="1:13" s="31" customFormat="1" ht="17.399999999999999" x14ac:dyDescent="0.25">
      <c r="A98" s="84">
        <v>93</v>
      </c>
      <c r="B98" s="45"/>
      <c r="C98" s="379" t="s">
        <v>303</v>
      </c>
      <c r="D98" s="567" t="s">
        <v>88</v>
      </c>
      <c r="E98" s="356">
        <v>15</v>
      </c>
      <c r="F98" s="325">
        <v>3.6805555555555557E-2</v>
      </c>
      <c r="G98" s="84">
        <v>93</v>
      </c>
      <c r="I98" s="33"/>
      <c r="J98" s="33"/>
      <c r="K98" s="33"/>
      <c r="L98" s="33"/>
      <c r="M98" s="33"/>
    </row>
    <row r="99" spans="1:13" s="31" customFormat="1" ht="17.399999999999999" x14ac:dyDescent="0.3">
      <c r="A99" s="84">
        <v>94</v>
      </c>
      <c r="B99" s="45"/>
      <c r="C99" s="277" t="s">
        <v>378</v>
      </c>
      <c r="D99" s="569" t="s">
        <v>115</v>
      </c>
      <c r="E99" s="322">
        <v>15</v>
      </c>
      <c r="F99" s="320">
        <v>3.8194444444444441E-2</v>
      </c>
      <c r="G99" s="84">
        <v>94</v>
      </c>
      <c r="I99" s="33"/>
      <c r="J99" s="33"/>
      <c r="K99" s="33"/>
      <c r="L99" s="33"/>
      <c r="M99" s="33"/>
    </row>
    <row r="100" spans="1:13" s="31" customFormat="1" ht="17.399999999999999" x14ac:dyDescent="0.25">
      <c r="A100" s="84">
        <v>95</v>
      </c>
      <c r="B100" s="45"/>
      <c r="C100" s="121" t="s">
        <v>414</v>
      </c>
      <c r="D100" s="573" t="s">
        <v>411</v>
      </c>
      <c r="E100" s="322">
        <v>15</v>
      </c>
      <c r="F100" s="320">
        <v>4.1666666666666664E-2</v>
      </c>
      <c r="G100" s="84">
        <v>95</v>
      </c>
      <c r="I100" s="33"/>
      <c r="J100" s="33"/>
      <c r="K100" s="33"/>
      <c r="L100" s="33"/>
      <c r="M100" s="33"/>
    </row>
    <row r="101" spans="1:13" s="31" customFormat="1" ht="17.399999999999999" x14ac:dyDescent="0.25">
      <c r="A101" s="84">
        <v>96</v>
      </c>
      <c r="B101" s="45"/>
      <c r="C101" s="177" t="s">
        <v>177</v>
      </c>
      <c r="D101" s="569" t="s">
        <v>102</v>
      </c>
      <c r="E101" s="322">
        <v>15</v>
      </c>
      <c r="F101" s="320">
        <v>4.2361111111111106E-2</v>
      </c>
      <c r="G101" s="84">
        <v>96</v>
      </c>
      <c r="I101" s="33"/>
      <c r="J101" s="33"/>
      <c r="K101" s="33"/>
      <c r="L101" s="33"/>
      <c r="M101" s="33"/>
    </row>
    <row r="102" spans="1:13" s="31" customFormat="1" ht="17.399999999999999" x14ac:dyDescent="0.25">
      <c r="A102" s="84">
        <v>97</v>
      </c>
      <c r="B102" s="45"/>
      <c r="C102" s="121" t="s">
        <v>421</v>
      </c>
      <c r="D102" s="568" t="s">
        <v>419</v>
      </c>
      <c r="E102" s="322">
        <v>15</v>
      </c>
      <c r="F102" s="320">
        <v>4.3055555555555562E-2</v>
      </c>
      <c r="G102" s="84" t="s">
        <v>442</v>
      </c>
      <c r="I102" s="33"/>
      <c r="J102" s="33"/>
      <c r="K102" s="33"/>
      <c r="L102" s="33"/>
      <c r="M102" s="33"/>
    </row>
    <row r="103" spans="1:13" s="31" customFormat="1" ht="17.399999999999999" x14ac:dyDescent="0.25">
      <c r="A103" s="84">
        <v>98</v>
      </c>
      <c r="B103" s="45"/>
      <c r="C103" s="183" t="s">
        <v>185</v>
      </c>
      <c r="D103" s="569" t="s">
        <v>104</v>
      </c>
      <c r="E103" s="322">
        <v>15</v>
      </c>
      <c r="F103" s="320">
        <v>4.3055555555555562E-2</v>
      </c>
      <c r="G103" s="84" t="s">
        <v>442</v>
      </c>
      <c r="I103" s="33"/>
      <c r="J103" s="33"/>
      <c r="K103" s="33"/>
      <c r="L103" s="33"/>
      <c r="M103" s="33"/>
    </row>
    <row r="104" spans="1:13" s="31" customFormat="1" ht="17.399999999999999" x14ac:dyDescent="0.25">
      <c r="A104" s="84">
        <v>99</v>
      </c>
      <c r="B104" s="45"/>
      <c r="C104" s="121" t="s">
        <v>145</v>
      </c>
      <c r="D104" s="567" t="s">
        <v>95</v>
      </c>
      <c r="E104" s="322">
        <v>15</v>
      </c>
      <c r="F104" s="320">
        <v>4.5138888888888888E-2</v>
      </c>
      <c r="G104" s="84" t="s">
        <v>443</v>
      </c>
      <c r="I104" s="33"/>
      <c r="J104" s="33"/>
      <c r="K104" s="33"/>
      <c r="L104" s="33"/>
      <c r="M104" s="33"/>
    </row>
    <row r="105" spans="1:13" s="31" customFormat="1" ht="17.399999999999999" x14ac:dyDescent="0.25">
      <c r="A105" s="84">
        <v>100</v>
      </c>
      <c r="B105" s="45"/>
      <c r="C105" s="193" t="s">
        <v>227</v>
      </c>
      <c r="D105" s="568" t="s">
        <v>108</v>
      </c>
      <c r="E105" s="322">
        <v>15</v>
      </c>
      <c r="F105" s="320">
        <v>4.5138888888888888E-2</v>
      </c>
      <c r="G105" s="84" t="s">
        <v>443</v>
      </c>
      <c r="I105" s="33"/>
      <c r="J105" s="33"/>
      <c r="K105" s="33"/>
      <c r="L105" s="33"/>
      <c r="M105" s="33"/>
    </row>
    <row r="106" spans="1:13" s="31" customFormat="1" ht="17.399999999999999" x14ac:dyDescent="0.3">
      <c r="A106" s="84">
        <v>101</v>
      </c>
      <c r="B106" s="45"/>
      <c r="C106" s="313" t="s">
        <v>275</v>
      </c>
      <c r="D106" s="567" t="s">
        <v>91</v>
      </c>
      <c r="E106" s="322">
        <v>15</v>
      </c>
      <c r="F106" s="320">
        <v>4.5833333333333337E-2</v>
      </c>
      <c r="G106" s="84" t="s">
        <v>444</v>
      </c>
      <c r="I106" s="33"/>
      <c r="J106" s="33"/>
      <c r="K106" s="33"/>
      <c r="L106" s="33"/>
      <c r="M106" s="33"/>
    </row>
    <row r="107" spans="1:13" s="31" customFormat="1" ht="17.399999999999999" x14ac:dyDescent="0.25">
      <c r="A107" s="84">
        <v>102</v>
      </c>
      <c r="B107" s="45"/>
      <c r="C107" s="198" t="s">
        <v>179</v>
      </c>
      <c r="D107" s="569" t="s">
        <v>102</v>
      </c>
      <c r="E107" s="322">
        <v>15</v>
      </c>
      <c r="F107" s="320">
        <v>4.5833333333333337E-2</v>
      </c>
      <c r="G107" s="84" t="s">
        <v>444</v>
      </c>
      <c r="I107" s="33"/>
      <c r="J107" s="33"/>
      <c r="K107" s="33"/>
      <c r="L107" s="33"/>
      <c r="M107" s="33"/>
    </row>
    <row r="108" spans="1:13" s="31" customFormat="1" ht="17.399999999999999" x14ac:dyDescent="0.3">
      <c r="A108" s="84">
        <v>103</v>
      </c>
      <c r="B108" s="45"/>
      <c r="C108" s="279" t="s">
        <v>348</v>
      </c>
      <c r="D108" s="569" t="s">
        <v>99</v>
      </c>
      <c r="E108" s="322">
        <v>15</v>
      </c>
      <c r="F108" s="320">
        <v>4.5833333333333337E-2</v>
      </c>
      <c r="G108" s="84" t="s">
        <v>444</v>
      </c>
      <c r="I108" s="33"/>
      <c r="J108" s="33"/>
      <c r="K108" s="33"/>
      <c r="L108" s="33"/>
      <c r="M108" s="33"/>
    </row>
    <row r="109" spans="1:13" s="31" customFormat="1" ht="17.399999999999999" x14ac:dyDescent="0.25">
      <c r="A109" s="84">
        <v>104</v>
      </c>
      <c r="B109" s="45"/>
      <c r="C109" s="195" t="s">
        <v>390</v>
      </c>
      <c r="D109" s="567" t="s">
        <v>118</v>
      </c>
      <c r="E109" s="322">
        <v>15</v>
      </c>
      <c r="F109" s="320">
        <v>4.6527777777777779E-2</v>
      </c>
      <c r="G109" s="84">
        <v>104</v>
      </c>
      <c r="I109" s="33"/>
      <c r="J109" s="33"/>
      <c r="K109" s="33"/>
      <c r="L109" s="33"/>
      <c r="M109" s="33"/>
    </row>
    <row r="110" spans="1:13" s="31" customFormat="1" ht="17.399999999999999" x14ac:dyDescent="0.25">
      <c r="A110" s="84">
        <v>105</v>
      </c>
      <c r="B110" s="45"/>
      <c r="C110" s="193" t="s">
        <v>157</v>
      </c>
      <c r="D110" s="567" t="s">
        <v>96</v>
      </c>
      <c r="E110" s="322">
        <v>15</v>
      </c>
      <c r="F110" s="320">
        <v>4.9999999999999996E-2</v>
      </c>
      <c r="G110" s="84">
        <v>105</v>
      </c>
      <c r="I110" s="33"/>
      <c r="J110" s="33"/>
      <c r="K110" s="33"/>
      <c r="L110" s="33"/>
      <c r="M110" s="33"/>
    </row>
    <row r="111" spans="1:13" s="31" customFormat="1" ht="17.399999999999999" x14ac:dyDescent="0.25">
      <c r="A111" s="84">
        <v>106</v>
      </c>
      <c r="B111" s="45"/>
      <c r="C111" s="198" t="s">
        <v>133</v>
      </c>
      <c r="D111" s="570" t="s">
        <v>92</v>
      </c>
      <c r="E111" s="322">
        <v>15</v>
      </c>
      <c r="F111" s="320">
        <v>5.347222222222222E-2</v>
      </c>
      <c r="G111" s="84" t="s">
        <v>445</v>
      </c>
      <c r="I111" s="33"/>
      <c r="J111" s="33"/>
      <c r="K111" s="33"/>
      <c r="L111" s="33"/>
      <c r="M111" s="33"/>
    </row>
    <row r="112" spans="1:13" s="31" customFormat="1" ht="17.399999999999999" x14ac:dyDescent="0.25">
      <c r="A112" s="84">
        <v>107</v>
      </c>
      <c r="B112" s="45"/>
      <c r="C112" s="218" t="s">
        <v>208</v>
      </c>
      <c r="D112" s="574" t="s">
        <v>93</v>
      </c>
      <c r="E112" s="322">
        <v>15</v>
      </c>
      <c r="F112" s="320">
        <v>5.347222222222222E-2</v>
      </c>
      <c r="G112" s="84" t="s">
        <v>445</v>
      </c>
      <c r="I112" s="33"/>
      <c r="J112" s="33"/>
      <c r="K112" s="33"/>
      <c r="L112" s="33"/>
      <c r="M112" s="33"/>
    </row>
    <row r="113" spans="1:13" s="31" customFormat="1" ht="27.6" x14ac:dyDescent="0.25">
      <c r="A113" s="84">
        <v>108</v>
      </c>
      <c r="B113" s="45"/>
      <c r="C113" s="193" t="s">
        <v>278</v>
      </c>
      <c r="D113" s="570" t="s">
        <v>330</v>
      </c>
      <c r="E113" s="322">
        <v>15</v>
      </c>
      <c r="F113" s="320">
        <v>5.347222222222222E-2</v>
      </c>
      <c r="G113" s="84" t="s">
        <v>445</v>
      </c>
      <c r="I113" s="33"/>
      <c r="J113" s="33"/>
      <c r="K113" s="33"/>
      <c r="L113" s="33"/>
      <c r="M113" s="33"/>
    </row>
    <row r="114" spans="1:13" s="31" customFormat="1" ht="17.399999999999999" x14ac:dyDescent="0.25">
      <c r="A114" s="84">
        <v>109</v>
      </c>
      <c r="B114" s="45"/>
      <c r="C114" s="192" t="s">
        <v>151</v>
      </c>
      <c r="D114" s="567" t="s">
        <v>96</v>
      </c>
      <c r="E114" s="356">
        <v>15</v>
      </c>
      <c r="F114" s="325">
        <v>5.347222222222222E-2</v>
      </c>
      <c r="G114" s="84" t="s">
        <v>445</v>
      </c>
      <c r="I114" s="33"/>
      <c r="J114" s="33"/>
      <c r="K114" s="33"/>
      <c r="L114" s="33"/>
      <c r="M114" s="33"/>
    </row>
    <row r="115" spans="1:13" s="31" customFormat="1" ht="17.399999999999999" x14ac:dyDescent="0.25">
      <c r="A115" s="84">
        <v>110</v>
      </c>
      <c r="B115" s="45"/>
      <c r="C115" s="121" t="s">
        <v>147</v>
      </c>
      <c r="D115" s="567" t="s">
        <v>95</v>
      </c>
      <c r="E115" s="322">
        <v>15</v>
      </c>
      <c r="F115" s="320">
        <v>5.4166666666666669E-2</v>
      </c>
      <c r="G115" s="84">
        <v>110</v>
      </c>
      <c r="I115" s="33"/>
      <c r="J115" s="33"/>
      <c r="K115" s="33"/>
      <c r="L115" s="33"/>
      <c r="M115" s="33"/>
    </row>
    <row r="116" spans="1:13" s="31" customFormat="1" ht="17.399999999999999" x14ac:dyDescent="0.25">
      <c r="A116" s="84">
        <v>111</v>
      </c>
      <c r="B116" s="45"/>
      <c r="C116" s="192" t="s">
        <v>140</v>
      </c>
      <c r="D116" s="570" t="s">
        <v>92</v>
      </c>
      <c r="E116" s="322">
        <v>15</v>
      </c>
      <c r="F116" s="320">
        <v>5.5555555555555552E-2</v>
      </c>
      <c r="G116" s="84">
        <v>111</v>
      </c>
      <c r="I116" s="33"/>
      <c r="J116" s="33"/>
      <c r="K116" s="33"/>
      <c r="L116" s="33"/>
      <c r="M116" s="33"/>
    </row>
    <row r="117" spans="1:13" s="31" customFormat="1" ht="17.399999999999999" x14ac:dyDescent="0.25">
      <c r="A117" s="84">
        <v>112</v>
      </c>
      <c r="B117" s="45"/>
      <c r="C117" s="192" t="s">
        <v>434</v>
      </c>
      <c r="D117" s="569" t="s">
        <v>103</v>
      </c>
      <c r="E117" s="322">
        <v>15</v>
      </c>
      <c r="F117" s="320">
        <v>6.6666666666666666E-2</v>
      </c>
      <c r="G117" s="84">
        <v>112</v>
      </c>
      <c r="I117" s="33"/>
      <c r="J117" s="33"/>
      <c r="K117" s="33"/>
      <c r="L117" s="33"/>
      <c r="M117" s="33"/>
    </row>
    <row r="118" spans="1:13" s="31" customFormat="1" ht="17.399999999999999" x14ac:dyDescent="0.25">
      <c r="A118" s="84">
        <v>113</v>
      </c>
      <c r="B118" s="45"/>
      <c r="C118" s="192" t="s">
        <v>259</v>
      </c>
      <c r="D118" s="567" t="s">
        <v>94</v>
      </c>
      <c r="E118" s="322">
        <v>15</v>
      </c>
      <c r="F118" s="320">
        <v>8.3333333333333329E-2</v>
      </c>
      <c r="G118" s="84">
        <v>113</v>
      </c>
      <c r="I118" s="33"/>
      <c r="J118" s="33"/>
      <c r="K118" s="33"/>
      <c r="L118" s="33"/>
      <c r="M118" s="33"/>
    </row>
    <row r="119" spans="1:13" s="31" customFormat="1" ht="17.399999999999999" x14ac:dyDescent="0.3">
      <c r="A119" s="84">
        <v>114</v>
      </c>
      <c r="B119" s="45"/>
      <c r="C119" s="277" t="s">
        <v>377</v>
      </c>
      <c r="D119" s="569" t="s">
        <v>115</v>
      </c>
      <c r="E119" s="322">
        <v>14</v>
      </c>
      <c r="F119" s="320">
        <v>3.125E-2</v>
      </c>
      <c r="G119" s="84">
        <v>114</v>
      </c>
      <c r="I119" s="33"/>
      <c r="J119" s="33"/>
      <c r="K119" s="33"/>
      <c r="L119" s="33"/>
      <c r="M119" s="33"/>
    </row>
    <row r="120" spans="1:13" s="31" customFormat="1" ht="17.399999999999999" x14ac:dyDescent="0.25">
      <c r="A120" s="84">
        <v>115</v>
      </c>
      <c r="B120" s="45"/>
      <c r="C120" s="214" t="s">
        <v>300</v>
      </c>
      <c r="D120" s="567" t="s">
        <v>88</v>
      </c>
      <c r="E120" s="346">
        <v>14</v>
      </c>
      <c r="F120" s="320">
        <v>3.1944444444444449E-2</v>
      </c>
      <c r="G120" s="84">
        <v>115</v>
      </c>
      <c r="I120" s="33"/>
      <c r="J120" s="33"/>
      <c r="K120" s="33"/>
      <c r="L120" s="33"/>
      <c r="M120" s="33"/>
    </row>
    <row r="121" spans="1:13" s="31" customFormat="1" ht="17.399999999999999" x14ac:dyDescent="0.25">
      <c r="A121" s="84">
        <v>116</v>
      </c>
      <c r="B121" s="45"/>
      <c r="C121" s="283" t="s">
        <v>244</v>
      </c>
      <c r="D121" s="573" t="s">
        <v>135</v>
      </c>
      <c r="E121" s="346">
        <v>14</v>
      </c>
      <c r="F121" s="320">
        <v>3.3333333333333333E-2</v>
      </c>
      <c r="G121" s="84">
        <v>116</v>
      </c>
      <c r="I121" s="33"/>
      <c r="J121" s="33"/>
      <c r="K121" s="33"/>
      <c r="L121" s="33"/>
      <c r="M121" s="33"/>
    </row>
    <row r="122" spans="1:13" s="31" customFormat="1" ht="17.399999999999999" x14ac:dyDescent="0.25">
      <c r="A122" s="84">
        <v>117</v>
      </c>
      <c r="B122" s="45"/>
      <c r="C122" s="121" t="s">
        <v>144</v>
      </c>
      <c r="D122" s="567" t="s">
        <v>95</v>
      </c>
      <c r="E122" s="346">
        <v>14</v>
      </c>
      <c r="F122" s="320">
        <v>3.4722222222222224E-2</v>
      </c>
      <c r="G122" s="84" t="s">
        <v>446</v>
      </c>
      <c r="I122" s="33"/>
      <c r="J122" s="33"/>
      <c r="K122" s="33"/>
      <c r="L122" s="33"/>
      <c r="M122" s="33"/>
    </row>
    <row r="123" spans="1:13" s="31" customFormat="1" ht="17.399999999999999" x14ac:dyDescent="0.3">
      <c r="A123" s="84">
        <v>118</v>
      </c>
      <c r="B123" s="45"/>
      <c r="C123" s="245" t="s">
        <v>263</v>
      </c>
      <c r="D123" s="569" t="s">
        <v>101</v>
      </c>
      <c r="E123" s="346">
        <v>14</v>
      </c>
      <c r="F123" s="320">
        <v>3.4722222222222224E-2</v>
      </c>
      <c r="G123" s="84" t="s">
        <v>446</v>
      </c>
      <c r="I123" s="33"/>
      <c r="J123" s="33"/>
      <c r="K123" s="33"/>
      <c r="L123" s="33"/>
      <c r="M123" s="33"/>
    </row>
    <row r="124" spans="1:13" s="31" customFormat="1" ht="17.399999999999999" x14ac:dyDescent="0.25">
      <c r="A124" s="84">
        <v>119</v>
      </c>
      <c r="B124" s="45"/>
      <c r="C124" s="177" t="s">
        <v>212</v>
      </c>
      <c r="D124" s="569" t="s">
        <v>107</v>
      </c>
      <c r="E124" s="346">
        <v>14</v>
      </c>
      <c r="F124" s="320">
        <v>3.8194444444444441E-2</v>
      </c>
      <c r="G124" s="84">
        <v>119</v>
      </c>
      <c r="I124" s="33"/>
      <c r="J124" s="33"/>
      <c r="K124" s="33"/>
      <c r="L124" s="33"/>
      <c r="M124" s="33"/>
    </row>
    <row r="125" spans="1:13" s="31" customFormat="1" ht="17.399999999999999" x14ac:dyDescent="0.3">
      <c r="A125" s="84">
        <v>120</v>
      </c>
      <c r="B125" s="45"/>
      <c r="C125" s="277" t="s">
        <v>380</v>
      </c>
      <c r="D125" s="569" t="s">
        <v>115</v>
      </c>
      <c r="E125" s="346">
        <v>14</v>
      </c>
      <c r="F125" s="320">
        <v>3.9583333333333331E-2</v>
      </c>
      <c r="G125" s="84">
        <v>120</v>
      </c>
      <c r="I125" s="33"/>
      <c r="J125" s="33"/>
      <c r="K125" s="33"/>
      <c r="L125" s="33"/>
      <c r="M125" s="33"/>
    </row>
    <row r="126" spans="1:13" s="31" customFormat="1" ht="17.399999999999999" x14ac:dyDescent="0.3">
      <c r="A126" s="84">
        <v>121</v>
      </c>
      <c r="B126" s="45"/>
      <c r="C126" s="118" t="s">
        <v>431</v>
      </c>
      <c r="D126" s="567" t="s">
        <v>91</v>
      </c>
      <c r="E126" s="322">
        <v>14</v>
      </c>
      <c r="F126" s="320">
        <v>4.027777777777778E-2</v>
      </c>
      <c r="G126" s="84" t="s">
        <v>447</v>
      </c>
      <c r="I126" s="33"/>
      <c r="J126" s="33"/>
      <c r="K126" s="33"/>
      <c r="L126" s="33"/>
      <c r="M126" s="33"/>
    </row>
    <row r="127" spans="1:13" s="31" customFormat="1" ht="17.399999999999999" x14ac:dyDescent="0.25">
      <c r="A127" s="84">
        <v>122</v>
      </c>
      <c r="B127" s="45"/>
      <c r="C127" s="192" t="s">
        <v>320</v>
      </c>
      <c r="D127" s="569" t="s">
        <v>98</v>
      </c>
      <c r="E127" s="346">
        <v>14</v>
      </c>
      <c r="F127" s="320">
        <v>4.027777777777778E-2</v>
      </c>
      <c r="G127" s="84" t="s">
        <v>447</v>
      </c>
      <c r="I127" s="33"/>
      <c r="J127" s="33"/>
      <c r="K127" s="33"/>
      <c r="L127" s="33"/>
      <c r="M127" s="33"/>
    </row>
    <row r="128" spans="1:13" s="31" customFormat="1" ht="17.399999999999999" x14ac:dyDescent="0.25">
      <c r="A128" s="84">
        <v>123</v>
      </c>
      <c r="B128" s="45"/>
      <c r="C128" s="121" t="s">
        <v>241</v>
      </c>
      <c r="D128" s="573" t="s">
        <v>135</v>
      </c>
      <c r="E128" s="346">
        <v>14</v>
      </c>
      <c r="F128" s="320">
        <v>4.027777777777778E-2</v>
      </c>
      <c r="G128" s="84" t="s">
        <v>447</v>
      </c>
      <c r="I128" s="33"/>
      <c r="J128" s="33"/>
      <c r="K128" s="33"/>
      <c r="L128" s="33"/>
      <c r="M128" s="33"/>
    </row>
    <row r="129" spans="1:13" s="31" customFormat="1" ht="17.399999999999999" x14ac:dyDescent="0.25">
      <c r="A129" s="84">
        <v>124</v>
      </c>
      <c r="B129" s="45"/>
      <c r="C129" s="121" t="s">
        <v>418</v>
      </c>
      <c r="D129" s="573" t="s">
        <v>411</v>
      </c>
      <c r="E129" s="346">
        <v>14</v>
      </c>
      <c r="F129" s="320">
        <v>4.0972222222222222E-2</v>
      </c>
      <c r="G129" s="84">
        <v>124</v>
      </c>
      <c r="I129" s="33"/>
      <c r="J129" s="33"/>
      <c r="K129" s="33"/>
      <c r="L129" s="33"/>
      <c r="M129" s="33"/>
    </row>
    <row r="130" spans="1:13" s="31" customFormat="1" ht="17.399999999999999" x14ac:dyDescent="0.25">
      <c r="A130" s="84">
        <v>125</v>
      </c>
      <c r="B130" s="45"/>
      <c r="C130" s="192" t="s">
        <v>226</v>
      </c>
      <c r="D130" s="568" t="s">
        <v>108</v>
      </c>
      <c r="E130" s="322">
        <v>14</v>
      </c>
      <c r="F130" s="320">
        <v>4.1666666666666664E-2</v>
      </c>
      <c r="G130" s="84">
        <v>125</v>
      </c>
      <c r="I130" s="33"/>
      <c r="J130" s="33"/>
      <c r="K130" s="33"/>
      <c r="L130" s="33"/>
      <c r="M130" s="33"/>
    </row>
    <row r="131" spans="1:13" s="31" customFormat="1" ht="17.399999999999999" x14ac:dyDescent="0.3">
      <c r="A131" s="84">
        <v>126</v>
      </c>
      <c r="B131" s="45"/>
      <c r="C131" s="118" t="s">
        <v>350</v>
      </c>
      <c r="D131" s="569" t="s">
        <v>99</v>
      </c>
      <c r="E131" s="322">
        <v>14</v>
      </c>
      <c r="F131" s="320">
        <v>4.3750000000000004E-2</v>
      </c>
      <c r="G131" s="84" t="s">
        <v>448</v>
      </c>
      <c r="I131" s="33"/>
      <c r="J131" s="33"/>
      <c r="K131" s="33"/>
      <c r="L131" s="33"/>
      <c r="M131" s="33"/>
    </row>
    <row r="132" spans="1:13" s="31" customFormat="1" ht="17.399999999999999" x14ac:dyDescent="0.25">
      <c r="A132" s="84">
        <v>127</v>
      </c>
      <c r="B132" s="45"/>
      <c r="C132" s="116" t="s">
        <v>357</v>
      </c>
      <c r="D132" s="569" t="s">
        <v>105</v>
      </c>
      <c r="E132" s="322">
        <v>14</v>
      </c>
      <c r="F132" s="320">
        <v>4.3750000000000004E-2</v>
      </c>
      <c r="G132" s="84" t="s">
        <v>448</v>
      </c>
      <c r="I132" s="33"/>
      <c r="J132" s="33"/>
      <c r="K132" s="33"/>
      <c r="L132" s="33"/>
      <c r="M132" s="33"/>
    </row>
    <row r="133" spans="1:13" s="31" customFormat="1" ht="17.399999999999999" x14ac:dyDescent="0.3">
      <c r="A133" s="84">
        <v>128</v>
      </c>
      <c r="B133" s="45"/>
      <c r="C133" s="118" t="s">
        <v>312</v>
      </c>
      <c r="D133" s="569" t="s">
        <v>116</v>
      </c>
      <c r="E133" s="322">
        <v>14</v>
      </c>
      <c r="F133" s="320">
        <v>4.3750000000000004E-2</v>
      </c>
      <c r="G133" s="84" t="s">
        <v>448</v>
      </c>
      <c r="I133" s="33"/>
      <c r="J133" s="33"/>
      <c r="K133" s="33"/>
      <c r="L133" s="33"/>
      <c r="M133" s="33"/>
    </row>
    <row r="134" spans="1:13" s="31" customFormat="1" ht="17.399999999999999" x14ac:dyDescent="0.3">
      <c r="A134" s="84">
        <v>129</v>
      </c>
      <c r="B134" s="45"/>
      <c r="C134" s="118" t="s">
        <v>352</v>
      </c>
      <c r="D134" s="569" t="s">
        <v>99</v>
      </c>
      <c r="E134" s="322">
        <v>14</v>
      </c>
      <c r="F134" s="320">
        <v>4.5138888888888888E-2</v>
      </c>
      <c r="G134" s="84">
        <v>129</v>
      </c>
      <c r="I134" s="33"/>
      <c r="J134" s="33"/>
      <c r="K134" s="33"/>
      <c r="L134" s="33"/>
      <c r="M134" s="33"/>
    </row>
    <row r="135" spans="1:13" s="31" customFormat="1" ht="17.399999999999999" x14ac:dyDescent="0.3">
      <c r="A135" s="84">
        <v>130</v>
      </c>
      <c r="B135" s="45"/>
      <c r="C135" s="118" t="s">
        <v>306</v>
      </c>
      <c r="D135" s="569" t="s">
        <v>116</v>
      </c>
      <c r="E135" s="322">
        <v>14</v>
      </c>
      <c r="F135" s="320">
        <v>4.6527777777777779E-2</v>
      </c>
      <c r="G135" s="84">
        <v>130</v>
      </c>
      <c r="I135" s="33"/>
      <c r="J135" s="33"/>
      <c r="K135" s="33"/>
      <c r="L135" s="33"/>
      <c r="M135" s="33"/>
    </row>
    <row r="136" spans="1:13" s="31" customFormat="1" ht="17.399999999999999" x14ac:dyDescent="0.25">
      <c r="A136" s="84">
        <v>131</v>
      </c>
      <c r="B136" s="45"/>
      <c r="C136" s="121" t="s">
        <v>150</v>
      </c>
      <c r="D136" s="567" t="s">
        <v>95</v>
      </c>
      <c r="E136" s="322">
        <v>14</v>
      </c>
      <c r="F136" s="320">
        <v>5.0694444444444452E-2</v>
      </c>
      <c r="G136" s="84" t="s">
        <v>449</v>
      </c>
      <c r="I136" s="33"/>
      <c r="J136" s="33"/>
      <c r="K136" s="33"/>
      <c r="L136" s="33"/>
      <c r="M136" s="33"/>
    </row>
    <row r="137" spans="1:13" s="31" customFormat="1" ht="17.399999999999999" x14ac:dyDescent="0.25">
      <c r="A137" s="84">
        <v>132</v>
      </c>
      <c r="B137" s="45"/>
      <c r="C137" s="121" t="s">
        <v>334</v>
      </c>
      <c r="D137" s="569" t="s">
        <v>110</v>
      </c>
      <c r="E137" s="322">
        <v>14</v>
      </c>
      <c r="F137" s="320">
        <v>5.0694444444444452E-2</v>
      </c>
      <c r="G137" s="84" t="s">
        <v>449</v>
      </c>
      <c r="I137" s="33"/>
      <c r="J137" s="33"/>
      <c r="K137" s="33"/>
      <c r="L137" s="33"/>
      <c r="M137" s="33"/>
    </row>
    <row r="138" spans="1:13" s="31" customFormat="1" ht="17.399999999999999" x14ac:dyDescent="0.25">
      <c r="A138" s="84">
        <v>133</v>
      </c>
      <c r="B138" s="45"/>
      <c r="C138" s="192" t="s">
        <v>217</v>
      </c>
      <c r="D138" s="572" t="s">
        <v>224</v>
      </c>
      <c r="E138" s="322">
        <v>14</v>
      </c>
      <c r="F138" s="320">
        <v>5.2083333333333336E-2</v>
      </c>
      <c r="G138" s="84">
        <v>133</v>
      </c>
      <c r="I138" s="33"/>
      <c r="J138" s="33"/>
      <c r="K138" s="33"/>
      <c r="L138" s="33"/>
      <c r="M138" s="33"/>
    </row>
    <row r="139" spans="1:13" s="31" customFormat="1" ht="17.399999999999999" x14ac:dyDescent="0.25">
      <c r="A139" s="84">
        <v>134</v>
      </c>
      <c r="B139" s="45"/>
      <c r="C139" s="177" t="s">
        <v>134</v>
      </c>
      <c r="D139" s="570" t="s">
        <v>92</v>
      </c>
      <c r="E139" s="322">
        <v>14</v>
      </c>
      <c r="F139" s="320">
        <v>5.5555555555555552E-2</v>
      </c>
      <c r="G139" s="84">
        <v>134</v>
      </c>
      <c r="I139" s="33"/>
      <c r="J139" s="33"/>
      <c r="K139" s="33"/>
      <c r="L139" s="33"/>
      <c r="M139" s="33"/>
    </row>
    <row r="140" spans="1:13" s="31" customFormat="1" ht="17.399999999999999" x14ac:dyDescent="0.25">
      <c r="A140" s="84">
        <v>135</v>
      </c>
      <c r="B140" s="45"/>
      <c r="C140" s="192" t="s">
        <v>298</v>
      </c>
      <c r="D140" s="567" t="s">
        <v>88</v>
      </c>
      <c r="E140" s="322">
        <v>13</v>
      </c>
      <c r="F140" s="320">
        <v>2.8472222222222222E-2</v>
      </c>
      <c r="G140" s="84">
        <v>135</v>
      </c>
      <c r="I140" s="33"/>
      <c r="J140" s="33"/>
      <c r="K140" s="33"/>
      <c r="L140" s="33"/>
      <c r="M140" s="33"/>
    </row>
    <row r="141" spans="1:13" s="31" customFormat="1" ht="17.399999999999999" x14ac:dyDescent="0.25">
      <c r="A141" s="84">
        <v>136</v>
      </c>
      <c r="B141" s="45"/>
      <c r="C141" s="121" t="s">
        <v>252</v>
      </c>
      <c r="D141" s="573" t="s">
        <v>117</v>
      </c>
      <c r="E141" s="322">
        <v>13</v>
      </c>
      <c r="F141" s="320">
        <v>3.125E-2</v>
      </c>
      <c r="G141" s="84" t="s">
        <v>450</v>
      </c>
      <c r="I141" s="33"/>
      <c r="J141" s="33"/>
      <c r="K141" s="33"/>
      <c r="L141" s="33"/>
      <c r="M141" s="33"/>
    </row>
    <row r="142" spans="1:13" s="31" customFormat="1" ht="17.399999999999999" x14ac:dyDescent="0.25">
      <c r="A142" s="84">
        <v>137</v>
      </c>
      <c r="B142" s="45"/>
      <c r="C142" s="121" t="s">
        <v>407</v>
      </c>
      <c r="D142" s="568" t="s">
        <v>402</v>
      </c>
      <c r="E142" s="322">
        <v>13</v>
      </c>
      <c r="F142" s="320">
        <v>3.125E-2</v>
      </c>
      <c r="G142" s="84" t="s">
        <v>450</v>
      </c>
      <c r="I142" s="33"/>
      <c r="J142" s="33"/>
      <c r="K142" s="33"/>
      <c r="L142" s="33"/>
      <c r="M142" s="33"/>
    </row>
    <row r="143" spans="1:13" s="31" customFormat="1" ht="17.399999999999999" x14ac:dyDescent="0.25">
      <c r="A143" s="84">
        <v>138</v>
      </c>
      <c r="B143" s="45"/>
      <c r="C143" s="121" t="s">
        <v>250</v>
      </c>
      <c r="D143" s="573" t="s">
        <v>117</v>
      </c>
      <c r="E143" s="322">
        <v>13</v>
      </c>
      <c r="F143" s="320">
        <v>3.4722222222222224E-2</v>
      </c>
      <c r="G143" s="84">
        <v>138</v>
      </c>
      <c r="I143" s="33"/>
      <c r="J143" s="33"/>
      <c r="K143" s="33"/>
      <c r="L143" s="33"/>
      <c r="M143" s="33"/>
    </row>
    <row r="144" spans="1:13" s="31" customFormat="1" ht="17.399999999999999" x14ac:dyDescent="0.25">
      <c r="A144" s="84">
        <v>139</v>
      </c>
      <c r="B144" s="45"/>
      <c r="C144" s="205" t="s">
        <v>173</v>
      </c>
      <c r="D144" s="569" t="s">
        <v>102</v>
      </c>
      <c r="E144" s="322">
        <v>13</v>
      </c>
      <c r="F144" s="320">
        <v>3.6805555555555557E-2</v>
      </c>
      <c r="G144" s="84">
        <v>139</v>
      </c>
      <c r="I144" s="33"/>
      <c r="J144" s="33"/>
      <c r="K144" s="33"/>
      <c r="L144" s="33"/>
      <c r="M144" s="33"/>
    </row>
    <row r="145" spans="1:13" s="31" customFormat="1" ht="17.399999999999999" x14ac:dyDescent="0.25">
      <c r="A145" s="84">
        <v>140</v>
      </c>
      <c r="B145" s="45"/>
      <c r="C145" s="192" t="s">
        <v>221</v>
      </c>
      <c r="D145" s="572" t="s">
        <v>224</v>
      </c>
      <c r="E145" s="322">
        <v>13</v>
      </c>
      <c r="F145" s="320">
        <v>3.7499999999999999E-2</v>
      </c>
      <c r="G145" s="84" t="s">
        <v>451</v>
      </c>
      <c r="I145" s="33"/>
      <c r="J145" s="33"/>
      <c r="K145" s="33"/>
      <c r="L145" s="33"/>
      <c r="M145" s="33"/>
    </row>
    <row r="146" spans="1:13" s="31" customFormat="1" ht="17.399999999999999" x14ac:dyDescent="0.25">
      <c r="A146" s="84">
        <v>141</v>
      </c>
      <c r="B146" s="45"/>
      <c r="C146" s="121" t="s">
        <v>289</v>
      </c>
      <c r="D146" s="573" t="s">
        <v>119</v>
      </c>
      <c r="E146" s="322">
        <v>13</v>
      </c>
      <c r="F146" s="320">
        <v>3.7499999999999999E-2</v>
      </c>
      <c r="G146" s="84" t="s">
        <v>451</v>
      </c>
      <c r="I146" s="33"/>
      <c r="J146" s="33"/>
      <c r="K146" s="33"/>
      <c r="L146" s="33"/>
      <c r="M146" s="33"/>
    </row>
    <row r="147" spans="1:13" s="31" customFormat="1" ht="17.399999999999999" x14ac:dyDescent="0.3">
      <c r="A147" s="84">
        <v>142</v>
      </c>
      <c r="B147" s="45"/>
      <c r="C147" s="118" t="s">
        <v>277</v>
      </c>
      <c r="D147" s="567" t="s">
        <v>91</v>
      </c>
      <c r="E147" s="322">
        <v>13</v>
      </c>
      <c r="F147" s="320">
        <v>3.888888888888889E-2</v>
      </c>
      <c r="G147" s="84" t="s">
        <v>452</v>
      </c>
      <c r="I147" s="33"/>
      <c r="J147" s="33"/>
      <c r="K147" s="33"/>
      <c r="L147" s="33"/>
      <c r="M147" s="33"/>
    </row>
    <row r="148" spans="1:13" s="31" customFormat="1" ht="17.399999999999999" x14ac:dyDescent="0.25">
      <c r="A148" s="84">
        <v>143</v>
      </c>
      <c r="B148" s="45"/>
      <c r="C148" s="183" t="s">
        <v>386</v>
      </c>
      <c r="D148" s="567" t="s">
        <v>118</v>
      </c>
      <c r="E148" s="322">
        <v>13</v>
      </c>
      <c r="F148" s="320">
        <v>3.888888888888889E-2</v>
      </c>
      <c r="G148" s="84" t="s">
        <v>452</v>
      </c>
      <c r="I148" s="33"/>
      <c r="J148" s="33"/>
      <c r="K148" s="33"/>
      <c r="L148" s="33"/>
      <c r="M148" s="33"/>
    </row>
    <row r="149" spans="1:13" s="31" customFormat="1" ht="17.399999999999999" x14ac:dyDescent="0.25">
      <c r="A149" s="84">
        <v>144</v>
      </c>
      <c r="B149" s="45"/>
      <c r="C149" s="183" t="s">
        <v>188</v>
      </c>
      <c r="D149" s="569" t="s">
        <v>104</v>
      </c>
      <c r="E149" s="322">
        <v>13</v>
      </c>
      <c r="F149" s="320">
        <v>3.9583333333333331E-2</v>
      </c>
      <c r="G149" s="84" t="s">
        <v>453</v>
      </c>
      <c r="I149" s="33"/>
      <c r="J149" s="33"/>
      <c r="K149" s="33"/>
      <c r="L149" s="33"/>
      <c r="M149" s="33"/>
    </row>
    <row r="150" spans="1:13" s="31" customFormat="1" ht="17.399999999999999" x14ac:dyDescent="0.3">
      <c r="A150" s="84">
        <v>145</v>
      </c>
      <c r="B150" s="45"/>
      <c r="C150" s="118" t="s">
        <v>310</v>
      </c>
      <c r="D150" s="569" t="s">
        <v>116</v>
      </c>
      <c r="E150" s="322">
        <v>13</v>
      </c>
      <c r="F150" s="320">
        <v>3.9583333333333331E-2</v>
      </c>
      <c r="G150" s="84" t="s">
        <v>453</v>
      </c>
      <c r="I150" s="33"/>
      <c r="J150" s="33"/>
      <c r="K150" s="33"/>
      <c r="L150" s="33"/>
      <c r="M150" s="33"/>
    </row>
    <row r="151" spans="1:13" s="31" customFormat="1" ht="17.399999999999999" x14ac:dyDescent="0.25">
      <c r="A151" s="84">
        <v>146</v>
      </c>
      <c r="B151" s="45"/>
      <c r="C151" s="183" t="s">
        <v>189</v>
      </c>
      <c r="D151" s="569" t="s">
        <v>104</v>
      </c>
      <c r="E151" s="322">
        <v>13</v>
      </c>
      <c r="F151" s="320">
        <v>4.1666666666666664E-2</v>
      </c>
      <c r="G151" s="84">
        <v>146</v>
      </c>
      <c r="I151" s="33"/>
      <c r="J151" s="33"/>
      <c r="K151" s="33"/>
      <c r="L151" s="33"/>
      <c r="M151" s="33"/>
    </row>
    <row r="152" spans="1:13" s="31" customFormat="1" ht="17.399999999999999" x14ac:dyDescent="0.25">
      <c r="A152" s="84">
        <v>147</v>
      </c>
      <c r="B152" s="45"/>
      <c r="C152" s="177" t="s">
        <v>210</v>
      </c>
      <c r="D152" s="569" t="s">
        <v>107</v>
      </c>
      <c r="E152" s="322">
        <v>13</v>
      </c>
      <c r="F152" s="320">
        <v>4.2361111111111106E-2</v>
      </c>
      <c r="G152" s="84">
        <v>147</v>
      </c>
      <c r="I152" s="33"/>
      <c r="J152" s="33"/>
      <c r="K152" s="33"/>
      <c r="L152" s="33"/>
      <c r="M152" s="33"/>
    </row>
    <row r="153" spans="1:13" s="31" customFormat="1" ht="17.399999999999999" x14ac:dyDescent="0.25">
      <c r="A153" s="84">
        <v>148</v>
      </c>
      <c r="B153" s="45"/>
      <c r="C153" s="183" t="s">
        <v>190</v>
      </c>
      <c r="D153" s="569" t="s">
        <v>104</v>
      </c>
      <c r="E153" s="322">
        <v>13</v>
      </c>
      <c r="F153" s="320">
        <v>4.3055555555555562E-2</v>
      </c>
      <c r="G153" s="84" t="s">
        <v>454</v>
      </c>
      <c r="I153" s="33"/>
      <c r="J153" s="33"/>
      <c r="K153" s="33"/>
      <c r="L153" s="33"/>
      <c r="M153" s="33"/>
    </row>
    <row r="154" spans="1:13" s="31" customFormat="1" ht="17.399999999999999" x14ac:dyDescent="0.25">
      <c r="A154" s="84">
        <v>149</v>
      </c>
      <c r="B154" s="45"/>
      <c r="C154" s="121" t="s">
        <v>287</v>
      </c>
      <c r="D154" s="573" t="s">
        <v>119</v>
      </c>
      <c r="E154" s="322">
        <v>13</v>
      </c>
      <c r="F154" s="320">
        <v>4.3055555555555562E-2</v>
      </c>
      <c r="G154" s="84" t="s">
        <v>454</v>
      </c>
      <c r="I154" s="33"/>
      <c r="J154" s="33"/>
      <c r="K154" s="33"/>
      <c r="L154" s="33"/>
      <c r="M154" s="33"/>
    </row>
    <row r="155" spans="1:13" s="31" customFormat="1" ht="17.399999999999999" x14ac:dyDescent="0.25">
      <c r="A155" s="84">
        <v>150</v>
      </c>
      <c r="B155" s="45"/>
      <c r="C155" s="121" t="s">
        <v>412</v>
      </c>
      <c r="D155" s="573" t="s">
        <v>411</v>
      </c>
      <c r="E155" s="322">
        <v>13</v>
      </c>
      <c r="F155" s="320">
        <v>4.5833333333333337E-2</v>
      </c>
      <c r="G155" s="84">
        <v>150</v>
      </c>
      <c r="I155" s="33"/>
      <c r="J155" s="33"/>
      <c r="K155" s="33"/>
      <c r="L155" s="33"/>
      <c r="M155" s="33"/>
    </row>
    <row r="156" spans="1:13" s="31" customFormat="1" ht="17.399999999999999" x14ac:dyDescent="0.25">
      <c r="A156" s="84">
        <v>151</v>
      </c>
      <c r="B156" s="45"/>
      <c r="C156" s="192" t="s">
        <v>230</v>
      </c>
      <c r="D156" s="568" t="s">
        <v>108</v>
      </c>
      <c r="E156" s="322">
        <v>13</v>
      </c>
      <c r="F156" s="320">
        <v>4.7222222222222221E-2</v>
      </c>
      <c r="G156" s="84" t="s">
        <v>455</v>
      </c>
      <c r="I156" s="33"/>
      <c r="J156" s="33"/>
      <c r="K156" s="33"/>
      <c r="L156" s="33"/>
      <c r="M156" s="33"/>
    </row>
    <row r="157" spans="1:13" s="31" customFormat="1" ht="17.399999999999999" x14ac:dyDescent="0.25">
      <c r="A157" s="84">
        <v>152</v>
      </c>
      <c r="B157" s="45"/>
      <c r="C157" s="121" t="s">
        <v>336</v>
      </c>
      <c r="D157" s="569" t="s">
        <v>110</v>
      </c>
      <c r="E157" s="322">
        <v>13</v>
      </c>
      <c r="F157" s="320">
        <v>4.7222222222222221E-2</v>
      </c>
      <c r="G157" s="84" t="s">
        <v>455</v>
      </c>
      <c r="I157" s="33"/>
      <c r="J157" s="33"/>
      <c r="K157" s="33"/>
      <c r="L157" s="33"/>
      <c r="M157" s="33"/>
    </row>
    <row r="158" spans="1:13" s="31" customFormat="1" ht="17.399999999999999" x14ac:dyDescent="0.3">
      <c r="A158" s="84">
        <v>153</v>
      </c>
      <c r="B158" s="45"/>
      <c r="C158" s="118" t="s">
        <v>307</v>
      </c>
      <c r="D158" s="569" t="s">
        <v>116</v>
      </c>
      <c r="E158" s="322">
        <v>13</v>
      </c>
      <c r="F158" s="320">
        <v>4.7222222222222221E-2</v>
      </c>
      <c r="G158" s="84" t="s">
        <v>455</v>
      </c>
      <c r="I158" s="33"/>
      <c r="J158" s="33"/>
      <c r="K158" s="33"/>
      <c r="L158" s="33"/>
      <c r="M158" s="33"/>
    </row>
    <row r="159" spans="1:13" s="31" customFormat="1" ht="17.399999999999999" x14ac:dyDescent="0.25">
      <c r="A159" s="84">
        <v>154</v>
      </c>
      <c r="B159" s="45"/>
      <c r="C159" s="121" t="s">
        <v>238</v>
      </c>
      <c r="D159" s="569" t="s">
        <v>317</v>
      </c>
      <c r="E159" s="322">
        <v>13</v>
      </c>
      <c r="F159" s="320">
        <v>5.8333333333333327E-2</v>
      </c>
      <c r="G159" s="84">
        <v>154</v>
      </c>
      <c r="I159" s="33"/>
      <c r="J159" s="33"/>
      <c r="K159" s="33"/>
      <c r="L159" s="33"/>
      <c r="M159" s="33"/>
    </row>
    <row r="160" spans="1:13" s="31" customFormat="1" ht="17.399999999999999" x14ac:dyDescent="0.25">
      <c r="A160" s="84">
        <v>155</v>
      </c>
      <c r="B160" s="45"/>
      <c r="C160" s="183" t="s">
        <v>385</v>
      </c>
      <c r="D160" s="567" t="s">
        <v>118</v>
      </c>
      <c r="E160" s="322">
        <v>13</v>
      </c>
      <c r="F160" s="320">
        <v>6.458333333333334E-2</v>
      </c>
      <c r="G160" s="84">
        <v>155</v>
      </c>
      <c r="I160" s="33"/>
      <c r="J160" s="33"/>
      <c r="K160" s="33"/>
      <c r="L160" s="33"/>
      <c r="M160" s="33"/>
    </row>
    <row r="161" spans="1:13" s="31" customFormat="1" ht="17.399999999999999" x14ac:dyDescent="0.25">
      <c r="A161" s="84">
        <v>156</v>
      </c>
      <c r="B161" s="45"/>
      <c r="C161" s="121" t="s">
        <v>417</v>
      </c>
      <c r="D161" s="573" t="s">
        <v>411</v>
      </c>
      <c r="E161" s="322">
        <v>12</v>
      </c>
      <c r="F161" s="320">
        <v>1.4583333333333332E-2</v>
      </c>
      <c r="G161" s="84">
        <v>156</v>
      </c>
      <c r="I161" s="33"/>
      <c r="J161" s="33"/>
      <c r="K161" s="33"/>
      <c r="L161" s="33"/>
      <c r="M161" s="33"/>
    </row>
    <row r="162" spans="1:13" s="31" customFormat="1" ht="34.799999999999997" x14ac:dyDescent="0.25">
      <c r="A162" s="84">
        <v>157</v>
      </c>
      <c r="B162" s="45"/>
      <c r="C162" s="192" t="s">
        <v>359</v>
      </c>
      <c r="D162" s="569" t="s">
        <v>105</v>
      </c>
      <c r="E162" s="322">
        <v>12</v>
      </c>
      <c r="F162" s="320">
        <v>3.4722222222222224E-2</v>
      </c>
      <c r="G162" s="84">
        <v>157</v>
      </c>
      <c r="I162" s="33"/>
      <c r="J162" s="33"/>
      <c r="K162" s="33"/>
      <c r="L162" s="33"/>
      <c r="M162" s="33"/>
    </row>
    <row r="163" spans="1:13" s="31" customFormat="1" ht="17.399999999999999" x14ac:dyDescent="0.25">
      <c r="A163" s="84">
        <v>158</v>
      </c>
      <c r="B163" s="45"/>
      <c r="C163" s="177" t="s">
        <v>178</v>
      </c>
      <c r="D163" s="569" t="s">
        <v>102</v>
      </c>
      <c r="E163" s="322">
        <v>12</v>
      </c>
      <c r="F163" s="320">
        <v>3.5416666666666666E-2</v>
      </c>
      <c r="G163" s="84" t="s">
        <v>456</v>
      </c>
      <c r="I163" s="33"/>
      <c r="J163" s="33"/>
      <c r="K163" s="33"/>
      <c r="L163" s="33"/>
      <c r="M163" s="33"/>
    </row>
    <row r="164" spans="1:13" s="31" customFormat="1" ht="17.399999999999999" x14ac:dyDescent="0.25">
      <c r="A164" s="84">
        <v>159</v>
      </c>
      <c r="B164" s="45"/>
      <c r="C164" s="177" t="s">
        <v>323</v>
      </c>
      <c r="D164" s="569" t="s">
        <v>98</v>
      </c>
      <c r="E164" s="322">
        <v>12</v>
      </c>
      <c r="F164" s="320">
        <v>3.5416666666666666E-2</v>
      </c>
      <c r="G164" s="84" t="s">
        <v>456</v>
      </c>
      <c r="I164" s="33"/>
      <c r="J164" s="33"/>
      <c r="K164" s="33"/>
      <c r="L164" s="33"/>
      <c r="M164" s="33"/>
    </row>
    <row r="165" spans="1:13" s="31" customFormat="1" ht="17.399999999999999" x14ac:dyDescent="0.25">
      <c r="A165" s="84">
        <v>160</v>
      </c>
      <c r="B165" s="45"/>
      <c r="C165" s="121" t="s">
        <v>403</v>
      </c>
      <c r="D165" s="568" t="s">
        <v>402</v>
      </c>
      <c r="E165" s="322">
        <v>12</v>
      </c>
      <c r="F165" s="320">
        <v>4.1666666666666664E-2</v>
      </c>
      <c r="G165" s="84">
        <v>160</v>
      </c>
      <c r="I165" s="33"/>
      <c r="J165" s="33"/>
      <c r="K165" s="33"/>
      <c r="L165" s="33"/>
      <c r="M165" s="33"/>
    </row>
    <row r="166" spans="1:13" s="31" customFormat="1" ht="17.399999999999999" x14ac:dyDescent="0.25">
      <c r="A166" s="84">
        <v>161</v>
      </c>
      <c r="B166" s="45"/>
      <c r="C166" s="116" t="s">
        <v>187</v>
      </c>
      <c r="D166" s="569" t="s">
        <v>104</v>
      </c>
      <c r="E166" s="322">
        <v>12</v>
      </c>
      <c r="F166" s="320">
        <v>4.3055555555555562E-2</v>
      </c>
      <c r="G166" s="84">
        <v>161</v>
      </c>
      <c r="I166" s="33"/>
      <c r="J166" s="33"/>
      <c r="K166" s="33"/>
      <c r="L166" s="33"/>
      <c r="M166" s="33"/>
    </row>
    <row r="167" spans="1:13" s="31" customFormat="1" ht="17.399999999999999" x14ac:dyDescent="0.25">
      <c r="A167" s="84">
        <v>162</v>
      </c>
      <c r="B167" s="45"/>
      <c r="C167" s="192" t="s">
        <v>366</v>
      </c>
      <c r="D167" s="567" t="s">
        <v>97</v>
      </c>
      <c r="E167" s="322">
        <v>12</v>
      </c>
      <c r="F167" s="320">
        <v>4.3750000000000004E-2</v>
      </c>
      <c r="G167" s="84" t="s">
        <v>457</v>
      </c>
      <c r="I167" s="33"/>
      <c r="J167" s="33"/>
      <c r="K167" s="33"/>
      <c r="L167" s="33"/>
      <c r="M167" s="33"/>
    </row>
    <row r="168" spans="1:13" s="31" customFormat="1" ht="17.399999999999999" x14ac:dyDescent="0.25">
      <c r="A168" s="84">
        <v>163</v>
      </c>
      <c r="B168" s="45"/>
      <c r="C168" s="192" t="s">
        <v>220</v>
      </c>
      <c r="D168" s="572" t="s">
        <v>224</v>
      </c>
      <c r="E168" s="322">
        <v>12</v>
      </c>
      <c r="F168" s="320">
        <v>4.3750000000000004E-2</v>
      </c>
      <c r="G168" s="84" t="s">
        <v>457</v>
      </c>
      <c r="I168" s="33"/>
      <c r="J168" s="33"/>
      <c r="K168" s="33"/>
      <c r="L168" s="33"/>
      <c r="M168" s="33"/>
    </row>
    <row r="169" spans="1:13" s="31" customFormat="1" ht="17.399999999999999" x14ac:dyDescent="0.3">
      <c r="A169" s="84">
        <v>164</v>
      </c>
      <c r="B169" s="45"/>
      <c r="C169" s="394" t="s">
        <v>270</v>
      </c>
      <c r="D169" s="569" t="s">
        <v>101</v>
      </c>
      <c r="E169" s="358">
        <v>12</v>
      </c>
      <c r="F169" s="323">
        <v>4.3750000000000004E-2</v>
      </c>
      <c r="G169" s="84" t="s">
        <v>457</v>
      </c>
      <c r="I169" s="33"/>
      <c r="J169" s="33"/>
      <c r="K169" s="33"/>
      <c r="L169" s="33"/>
      <c r="M169" s="33"/>
    </row>
    <row r="170" spans="1:13" s="31" customFormat="1" ht="17.399999999999999" x14ac:dyDescent="0.25">
      <c r="A170" s="84">
        <v>165</v>
      </c>
      <c r="B170" s="45"/>
      <c r="C170" s="121" t="s">
        <v>337</v>
      </c>
      <c r="D170" s="569" t="s">
        <v>110</v>
      </c>
      <c r="E170" s="322">
        <v>12</v>
      </c>
      <c r="F170" s="320">
        <v>4.4444444444444446E-2</v>
      </c>
      <c r="G170" s="84">
        <v>165</v>
      </c>
      <c r="I170" s="33"/>
      <c r="J170" s="33"/>
      <c r="K170" s="33"/>
      <c r="L170" s="33"/>
      <c r="M170" s="33"/>
    </row>
    <row r="171" spans="1:13" s="31" customFormat="1" ht="17.399999999999999" x14ac:dyDescent="0.25">
      <c r="A171" s="84">
        <v>166</v>
      </c>
      <c r="B171" s="45"/>
      <c r="C171" s="121" t="s">
        <v>332</v>
      </c>
      <c r="D171" s="569" t="s">
        <v>110</v>
      </c>
      <c r="E171" s="322">
        <v>12</v>
      </c>
      <c r="F171" s="320">
        <v>4.6527777777777779E-2</v>
      </c>
      <c r="G171" s="84">
        <v>166</v>
      </c>
      <c r="I171" s="33"/>
      <c r="J171" s="33"/>
      <c r="K171" s="33"/>
      <c r="L171" s="33"/>
      <c r="M171" s="33"/>
    </row>
    <row r="172" spans="1:13" s="31" customFormat="1" ht="17.399999999999999" x14ac:dyDescent="0.25">
      <c r="A172" s="84">
        <v>167</v>
      </c>
      <c r="B172" s="45"/>
      <c r="C172" s="192" t="s">
        <v>368</v>
      </c>
      <c r="D172" s="567" t="s">
        <v>97</v>
      </c>
      <c r="E172" s="322">
        <v>12</v>
      </c>
      <c r="F172" s="320">
        <v>4.8611111111111112E-2</v>
      </c>
      <c r="G172" s="84">
        <v>167</v>
      </c>
      <c r="I172" s="33"/>
      <c r="J172" s="33"/>
      <c r="K172" s="33"/>
      <c r="L172" s="33"/>
      <c r="M172" s="33"/>
    </row>
    <row r="173" spans="1:13" s="31" customFormat="1" ht="17.399999999999999" x14ac:dyDescent="0.25">
      <c r="A173" s="84">
        <v>168</v>
      </c>
      <c r="B173" s="45"/>
      <c r="C173" s="121" t="s">
        <v>246</v>
      </c>
      <c r="D173" s="573" t="s">
        <v>117</v>
      </c>
      <c r="E173" s="322">
        <v>12</v>
      </c>
      <c r="F173" s="320">
        <v>5.347222222222222E-2</v>
      </c>
      <c r="G173" s="84">
        <v>168</v>
      </c>
      <c r="I173" s="33"/>
      <c r="J173" s="33"/>
      <c r="K173" s="33"/>
      <c r="L173" s="33"/>
      <c r="M173" s="33"/>
    </row>
    <row r="174" spans="1:13" s="31" customFormat="1" ht="17.399999999999999" x14ac:dyDescent="0.3">
      <c r="A174" s="84">
        <v>169</v>
      </c>
      <c r="B174" s="45"/>
      <c r="C174" s="277" t="s">
        <v>379</v>
      </c>
      <c r="D174" s="569" t="s">
        <v>115</v>
      </c>
      <c r="E174" s="322">
        <v>11</v>
      </c>
      <c r="F174" s="320">
        <v>2.4305555555555556E-2</v>
      </c>
      <c r="G174" s="84">
        <v>169</v>
      </c>
      <c r="I174" s="33"/>
      <c r="J174" s="33"/>
      <c r="K174" s="33"/>
      <c r="L174" s="33"/>
      <c r="M174" s="33"/>
    </row>
    <row r="175" spans="1:13" s="31" customFormat="1" ht="17.399999999999999" x14ac:dyDescent="0.25">
      <c r="A175" s="84">
        <v>170</v>
      </c>
      <c r="B175" s="45"/>
      <c r="C175" s="183" t="s">
        <v>391</v>
      </c>
      <c r="D175" s="567" t="s">
        <v>118</v>
      </c>
      <c r="E175" s="322">
        <v>11</v>
      </c>
      <c r="F175" s="320">
        <v>2.9166666666666664E-2</v>
      </c>
      <c r="G175" s="84">
        <v>170</v>
      </c>
      <c r="I175" s="33"/>
      <c r="J175" s="33"/>
      <c r="K175" s="33"/>
      <c r="L175" s="33"/>
      <c r="M175" s="33"/>
    </row>
    <row r="176" spans="1:13" s="31" customFormat="1" ht="17.399999999999999" x14ac:dyDescent="0.25">
      <c r="A176" s="84">
        <v>171</v>
      </c>
      <c r="B176" s="45"/>
      <c r="C176" s="177" t="s">
        <v>324</v>
      </c>
      <c r="D176" s="569" t="s">
        <v>98</v>
      </c>
      <c r="E176" s="322">
        <v>11</v>
      </c>
      <c r="F176" s="320">
        <v>3.2638888888888891E-2</v>
      </c>
      <c r="G176" s="84">
        <v>171</v>
      </c>
      <c r="I176" s="33"/>
      <c r="J176" s="33"/>
      <c r="K176" s="33"/>
      <c r="L176" s="33"/>
      <c r="M176" s="33"/>
    </row>
    <row r="177" spans="1:13" s="31" customFormat="1" ht="17.399999999999999" x14ac:dyDescent="0.25">
      <c r="A177" s="84">
        <v>172</v>
      </c>
      <c r="B177" s="45"/>
      <c r="C177" s="183" t="s">
        <v>387</v>
      </c>
      <c r="D177" s="567" t="s">
        <v>118</v>
      </c>
      <c r="E177" s="322">
        <v>11</v>
      </c>
      <c r="F177" s="320">
        <v>3.6805555555555557E-2</v>
      </c>
      <c r="G177" s="84">
        <v>172</v>
      </c>
      <c r="I177" s="33"/>
      <c r="J177" s="33"/>
      <c r="K177" s="33"/>
      <c r="L177" s="33"/>
      <c r="M177" s="33"/>
    </row>
    <row r="178" spans="1:13" s="31" customFormat="1" ht="17.399999999999999" x14ac:dyDescent="0.3">
      <c r="A178" s="84">
        <v>173</v>
      </c>
      <c r="B178" s="45"/>
      <c r="C178" s="118" t="s">
        <v>295</v>
      </c>
      <c r="D178" s="569" t="s">
        <v>100</v>
      </c>
      <c r="E178" s="322">
        <v>11</v>
      </c>
      <c r="F178" s="320">
        <v>3.7499999999999999E-2</v>
      </c>
      <c r="G178" s="84" t="s">
        <v>458</v>
      </c>
      <c r="I178" s="33"/>
      <c r="J178" s="33"/>
      <c r="K178" s="33"/>
      <c r="L178" s="33"/>
      <c r="M178" s="33"/>
    </row>
    <row r="179" spans="1:13" s="31" customFormat="1" ht="17.399999999999999" x14ac:dyDescent="0.25">
      <c r="A179" s="84">
        <v>174</v>
      </c>
      <c r="B179" s="45"/>
      <c r="C179" s="183" t="s">
        <v>192</v>
      </c>
      <c r="D179" s="569" t="s">
        <v>104</v>
      </c>
      <c r="E179" s="322">
        <v>11</v>
      </c>
      <c r="F179" s="320">
        <v>3.7499999999999999E-2</v>
      </c>
      <c r="G179" s="84" t="s">
        <v>458</v>
      </c>
      <c r="I179" s="33"/>
      <c r="J179" s="33"/>
      <c r="K179" s="33"/>
      <c r="L179" s="33"/>
      <c r="M179" s="33"/>
    </row>
    <row r="180" spans="1:13" s="31" customFormat="1" ht="17.399999999999999" x14ac:dyDescent="0.25">
      <c r="A180" s="84">
        <v>175</v>
      </c>
      <c r="B180" s="45"/>
      <c r="C180" s="395" t="s">
        <v>382</v>
      </c>
      <c r="D180" s="569" t="s">
        <v>100</v>
      </c>
      <c r="E180" s="322">
        <v>11</v>
      </c>
      <c r="F180" s="320">
        <v>3.888888888888889E-2</v>
      </c>
      <c r="G180" s="84">
        <v>175</v>
      </c>
      <c r="I180" s="33"/>
      <c r="J180" s="33"/>
      <c r="K180" s="33"/>
      <c r="L180" s="33"/>
      <c r="M180" s="33"/>
    </row>
    <row r="181" spans="1:13" s="31" customFormat="1" ht="17.399999999999999" x14ac:dyDescent="0.25">
      <c r="A181" s="84">
        <v>176</v>
      </c>
      <c r="B181" s="45"/>
      <c r="C181" s="177" t="s">
        <v>138</v>
      </c>
      <c r="D181" s="570" t="s">
        <v>92</v>
      </c>
      <c r="E181" s="322">
        <v>11</v>
      </c>
      <c r="F181" s="320">
        <v>4.027777777777778E-2</v>
      </c>
      <c r="G181" s="84" t="s">
        <v>459</v>
      </c>
      <c r="I181" s="33"/>
      <c r="J181" s="33"/>
      <c r="K181" s="33"/>
      <c r="L181" s="33"/>
      <c r="M181" s="33"/>
    </row>
    <row r="182" spans="1:13" s="31" customFormat="1" ht="17.399999999999999" x14ac:dyDescent="0.3">
      <c r="A182" s="84">
        <v>177</v>
      </c>
      <c r="B182" s="45"/>
      <c r="C182" s="276" t="s">
        <v>373</v>
      </c>
      <c r="D182" s="569" t="s">
        <v>115</v>
      </c>
      <c r="E182" s="322">
        <v>11</v>
      </c>
      <c r="F182" s="320">
        <v>4.027777777777778E-2</v>
      </c>
      <c r="G182" s="84" t="s">
        <v>459</v>
      </c>
      <c r="I182" s="33"/>
      <c r="J182" s="33"/>
      <c r="K182" s="33"/>
      <c r="L182" s="33"/>
      <c r="M182" s="33"/>
    </row>
    <row r="183" spans="1:13" s="31" customFormat="1" ht="27.6" x14ac:dyDescent="0.25">
      <c r="A183" s="84">
        <v>178</v>
      </c>
      <c r="B183" s="45"/>
      <c r="C183" s="192" t="s">
        <v>283</v>
      </c>
      <c r="D183" s="570" t="s">
        <v>330</v>
      </c>
      <c r="E183" s="322">
        <v>11</v>
      </c>
      <c r="F183" s="320">
        <v>4.2361111111111106E-2</v>
      </c>
      <c r="G183" s="84">
        <v>178</v>
      </c>
      <c r="I183" s="33"/>
      <c r="J183" s="33"/>
      <c r="K183" s="33"/>
      <c r="L183" s="33"/>
      <c r="M183" s="33"/>
    </row>
    <row r="184" spans="1:13" s="31" customFormat="1" ht="17.399999999999999" x14ac:dyDescent="0.25">
      <c r="A184" s="84">
        <v>179</v>
      </c>
      <c r="B184" s="45"/>
      <c r="C184" s="192" t="s">
        <v>361</v>
      </c>
      <c r="D184" s="569" t="s">
        <v>105</v>
      </c>
      <c r="E184" s="322">
        <v>11</v>
      </c>
      <c r="F184" s="320">
        <v>4.3055555555555562E-2</v>
      </c>
      <c r="G184" s="84">
        <v>179</v>
      </c>
      <c r="I184" s="33"/>
      <c r="J184" s="33"/>
      <c r="K184" s="33"/>
      <c r="L184" s="33"/>
      <c r="M184" s="33"/>
    </row>
    <row r="185" spans="1:13" s="31" customFormat="1" ht="17.399999999999999" x14ac:dyDescent="0.25">
      <c r="A185" s="84">
        <v>180</v>
      </c>
      <c r="B185" s="45"/>
      <c r="C185" s="121" t="s">
        <v>333</v>
      </c>
      <c r="D185" s="569" t="s">
        <v>110</v>
      </c>
      <c r="E185" s="322">
        <v>11</v>
      </c>
      <c r="F185" s="320">
        <v>4.7916666666666663E-2</v>
      </c>
      <c r="G185" s="84">
        <v>180</v>
      </c>
      <c r="I185" s="33"/>
      <c r="J185" s="33"/>
      <c r="K185" s="33"/>
      <c r="L185" s="33"/>
      <c r="M185" s="33"/>
    </row>
    <row r="186" spans="1:13" s="31" customFormat="1" ht="27.6" x14ac:dyDescent="0.25">
      <c r="A186" s="84">
        <v>181</v>
      </c>
      <c r="B186" s="45"/>
      <c r="C186" s="192" t="s">
        <v>328</v>
      </c>
      <c r="D186" s="570" t="s">
        <v>330</v>
      </c>
      <c r="E186" s="322">
        <v>11</v>
      </c>
      <c r="F186" s="320">
        <v>4.8611111111111112E-2</v>
      </c>
      <c r="G186" s="84">
        <v>181</v>
      </c>
      <c r="I186" s="33"/>
      <c r="J186" s="33"/>
      <c r="K186" s="33"/>
      <c r="L186" s="33"/>
      <c r="M186" s="33"/>
    </row>
    <row r="187" spans="1:13" s="31" customFormat="1" ht="17.399999999999999" x14ac:dyDescent="0.25">
      <c r="A187" s="84">
        <v>182</v>
      </c>
      <c r="B187" s="45"/>
      <c r="C187" s="121" t="s">
        <v>338</v>
      </c>
      <c r="D187" s="569" t="s">
        <v>110</v>
      </c>
      <c r="E187" s="322">
        <v>11</v>
      </c>
      <c r="F187" s="320">
        <v>5.9722222222222225E-2</v>
      </c>
      <c r="G187" s="84">
        <v>182</v>
      </c>
      <c r="I187" s="33"/>
      <c r="J187" s="33"/>
      <c r="K187" s="33"/>
      <c r="L187" s="33"/>
      <c r="M187" s="33"/>
    </row>
    <row r="188" spans="1:13" s="31" customFormat="1" ht="17.399999999999999" x14ac:dyDescent="0.25">
      <c r="A188" s="84">
        <v>183</v>
      </c>
      <c r="B188" s="45"/>
      <c r="C188" s="192" t="s">
        <v>254</v>
      </c>
      <c r="D188" s="567" t="s">
        <v>94</v>
      </c>
      <c r="E188" s="322">
        <v>11</v>
      </c>
      <c r="F188" s="320">
        <v>7.0833333333333331E-2</v>
      </c>
      <c r="G188" s="84">
        <v>183</v>
      </c>
      <c r="I188" s="33"/>
      <c r="J188" s="33"/>
      <c r="K188" s="33"/>
      <c r="L188" s="33"/>
      <c r="M188" s="33"/>
    </row>
    <row r="189" spans="1:13" s="31" customFormat="1" ht="17.399999999999999" x14ac:dyDescent="0.25">
      <c r="A189" s="84">
        <v>184</v>
      </c>
      <c r="B189" s="45"/>
      <c r="C189" s="192" t="s">
        <v>302</v>
      </c>
      <c r="D189" s="567" t="s">
        <v>88</v>
      </c>
      <c r="E189" s="322">
        <v>10</v>
      </c>
      <c r="F189" s="320">
        <v>2.5694444444444447E-2</v>
      </c>
      <c r="G189" s="84">
        <v>184</v>
      </c>
      <c r="I189" s="33"/>
      <c r="J189" s="33"/>
      <c r="K189" s="33"/>
      <c r="L189" s="33"/>
      <c r="M189" s="33"/>
    </row>
    <row r="190" spans="1:13" s="31" customFormat="1" ht="17.399999999999999" x14ac:dyDescent="0.3">
      <c r="A190" s="84">
        <v>185</v>
      </c>
      <c r="B190" s="45"/>
      <c r="C190" s="246" t="s">
        <v>269</v>
      </c>
      <c r="D190" s="569" t="s">
        <v>101</v>
      </c>
      <c r="E190" s="322">
        <v>10</v>
      </c>
      <c r="F190" s="320">
        <v>2.7777777777777776E-2</v>
      </c>
      <c r="G190" s="84" t="s">
        <v>460</v>
      </c>
      <c r="I190" s="33"/>
      <c r="J190" s="33"/>
      <c r="K190" s="33"/>
      <c r="L190" s="33"/>
      <c r="M190" s="33"/>
    </row>
    <row r="191" spans="1:13" s="31" customFormat="1" ht="17.399999999999999" x14ac:dyDescent="0.25">
      <c r="A191" s="84">
        <v>186</v>
      </c>
      <c r="B191" s="45"/>
      <c r="C191" s="192" t="s">
        <v>155</v>
      </c>
      <c r="D191" s="567" t="s">
        <v>96</v>
      </c>
      <c r="E191" s="322">
        <v>10</v>
      </c>
      <c r="F191" s="320">
        <v>2.7777777777777776E-2</v>
      </c>
      <c r="G191" s="84" t="s">
        <v>460</v>
      </c>
      <c r="I191" s="33"/>
      <c r="J191" s="33"/>
      <c r="K191" s="33"/>
      <c r="L191" s="33"/>
      <c r="M191" s="33"/>
    </row>
    <row r="192" spans="1:13" s="31" customFormat="1" ht="17.399999999999999" x14ac:dyDescent="0.25">
      <c r="A192" s="84">
        <v>187</v>
      </c>
      <c r="B192" s="45"/>
      <c r="C192" s="116" t="s">
        <v>358</v>
      </c>
      <c r="D192" s="569" t="s">
        <v>105</v>
      </c>
      <c r="E192" s="322">
        <v>10</v>
      </c>
      <c r="F192" s="320">
        <v>2.8472222222222222E-2</v>
      </c>
      <c r="G192" s="84" t="s">
        <v>461</v>
      </c>
      <c r="I192" s="33"/>
      <c r="J192" s="33"/>
      <c r="K192" s="33"/>
      <c r="L192" s="33"/>
      <c r="M192" s="33"/>
    </row>
    <row r="193" spans="1:13" s="31" customFormat="1" ht="17.399999999999999" x14ac:dyDescent="0.25">
      <c r="A193" s="84">
        <v>188</v>
      </c>
      <c r="B193" s="45"/>
      <c r="C193" s="121" t="s">
        <v>290</v>
      </c>
      <c r="D193" s="573" t="s">
        <v>119</v>
      </c>
      <c r="E193" s="322">
        <v>10</v>
      </c>
      <c r="F193" s="320">
        <v>2.8472222222222222E-2</v>
      </c>
      <c r="G193" s="84" t="s">
        <v>461</v>
      </c>
      <c r="I193" s="33"/>
      <c r="J193" s="33"/>
      <c r="K193" s="33"/>
      <c r="L193" s="33"/>
      <c r="M193" s="33"/>
    </row>
    <row r="194" spans="1:13" s="31" customFormat="1" ht="17.399999999999999" x14ac:dyDescent="0.25">
      <c r="A194" s="84">
        <v>189</v>
      </c>
      <c r="B194" s="45"/>
      <c r="C194" s="192" t="s">
        <v>216</v>
      </c>
      <c r="D194" s="572" t="s">
        <v>224</v>
      </c>
      <c r="E194" s="322">
        <v>10</v>
      </c>
      <c r="F194" s="320">
        <v>2.9166666666666664E-2</v>
      </c>
      <c r="G194" s="84">
        <v>189</v>
      </c>
      <c r="I194" s="33"/>
      <c r="J194" s="33"/>
      <c r="K194" s="33"/>
      <c r="L194" s="33"/>
      <c r="M194" s="33"/>
    </row>
    <row r="195" spans="1:13" s="31" customFormat="1" ht="17.399999999999999" x14ac:dyDescent="0.25">
      <c r="A195" s="84">
        <v>190</v>
      </c>
      <c r="B195" s="45"/>
      <c r="C195" s="121" t="s">
        <v>408</v>
      </c>
      <c r="D195" s="568" t="s">
        <v>402</v>
      </c>
      <c r="E195" s="322">
        <v>10</v>
      </c>
      <c r="F195" s="320">
        <v>3.2638888888888891E-2</v>
      </c>
      <c r="G195" s="84" t="s">
        <v>462</v>
      </c>
      <c r="I195" s="33"/>
      <c r="J195" s="33"/>
      <c r="K195" s="33"/>
      <c r="L195" s="33"/>
      <c r="M195" s="33"/>
    </row>
    <row r="196" spans="1:13" s="31" customFormat="1" ht="17.399999999999999" x14ac:dyDescent="0.25">
      <c r="A196" s="84">
        <v>191</v>
      </c>
      <c r="B196" s="45"/>
      <c r="C196" s="177" t="s">
        <v>397</v>
      </c>
      <c r="D196" s="569" t="s">
        <v>109</v>
      </c>
      <c r="E196" s="322">
        <v>10</v>
      </c>
      <c r="F196" s="320">
        <v>3.2638888888888891E-2</v>
      </c>
      <c r="G196" s="84" t="s">
        <v>462</v>
      </c>
      <c r="I196" s="33"/>
      <c r="J196" s="33"/>
      <c r="K196" s="33"/>
      <c r="L196" s="33"/>
      <c r="M196" s="33"/>
    </row>
    <row r="197" spans="1:13" s="31" customFormat="1" ht="17.399999999999999" x14ac:dyDescent="0.3">
      <c r="A197" s="84">
        <v>192</v>
      </c>
      <c r="B197" s="45"/>
      <c r="C197" s="118" t="s">
        <v>353</v>
      </c>
      <c r="D197" s="569" t="s">
        <v>99</v>
      </c>
      <c r="E197" s="322">
        <v>10</v>
      </c>
      <c r="F197" s="320">
        <v>3.4722222222222224E-2</v>
      </c>
      <c r="G197" s="84">
        <v>192</v>
      </c>
      <c r="I197" s="33"/>
      <c r="J197" s="33"/>
      <c r="K197" s="33"/>
      <c r="L197" s="33"/>
      <c r="M197" s="33"/>
    </row>
    <row r="198" spans="1:13" s="31" customFormat="1" ht="17.399999999999999" x14ac:dyDescent="0.25">
      <c r="A198" s="84">
        <v>193</v>
      </c>
      <c r="B198" s="45"/>
      <c r="C198" s="121" t="s">
        <v>355</v>
      </c>
      <c r="D198" s="569" t="s">
        <v>317</v>
      </c>
      <c r="E198" s="322">
        <v>10</v>
      </c>
      <c r="F198" s="320">
        <v>3.5416666666666666E-2</v>
      </c>
      <c r="G198" s="84">
        <v>193</v>
      </c>
      <c r="I198" s="33"/>
      <c r="J198" s="33"/>
      <c r="K198" s="33"/>
      <c r="L198" s="33"/>
      <c r="M198" s="33"/>
    </row>
    <row r="199" spans="1:13" s="31" customFormat="1" ht="17.399999999999999" x14ac:dyDescent="0.25">
      <c r="A199" s="84">
        <v>194</v>
      </c>
      <c r="B199" s="45"/>
      <c r="C199" s="121" t="s">
        <v>424</v>
      </c>
      <c r="D199" s="568" t="s">
        <v>419</v>
      </c>
      <c r="E199" s="322">
        <v>10</v>
      </c>
      <c r="F199" s="320">
        <v>3.8194444444444441E-2</v>
      </c>
      <c r="G199" s="84">
        <v>194</v>
      </c>
      <c r="I199" s="33"/>
      <c r="J199" s="33"/>
      <c r="K199" s="33"/>
      <c r="L199" s="33"/>
      <c r="M199" s="33"/>
    </row>
    <row r="200" spans="1:13" s="31" customFormat="1" ht="17.399999999999999" x14ac:dyDescent="0.25">
      <c r="A200" s="84">
        <v>195</v>
      </c>
      <c r="B200" s="45"/>
      <c r="C200" s="192" t="s">
        <v>322</v>
      </c>
      <c r="D200" s="569" t="s">
        <v>98</v>
      </c>
      <c r="E200" s="322">
        <v>10</v>
      </c>
      <c r="F200" s="320">
        <v>4.027777777777778E-2</v>
      </c>
      <c r="G200" s="84">
        <v>195</v>
      </c>
      <c r="I200" s="33"/>
      <c r="J200" s="33"/>
      <c r="K200" s="33"/>
      <c r="L200" s="33"/>
      <c r="M200" s="33"/>
    </row>
    <row r="201" spans="1:13" s="31" customFormat="1" ht="17.399999999999999" x14ac:dyDescent="0.25">
      <c r="A201" s="84">
        <v>196</v>
      </c>
      <c r="B201" s="45"/>
      <c r="C201" s="177" t="s">
        <v>372</v>
      </c>
      <c r="D201" s="567" t="s">
        <v>97</v>
      </c>
      <c r="E201" s="322">
        <v>10</v>
      </c>
      <c r="F201" s="320">
        <v>4.3055555555555562E-2</v>
      </c>
      <c r="G201" s="84">
        <v>196</v>
      </c>
      <c r="I201" s="33"/>
      <c r="J201" s="33"/>
      <c r="K201" s="33"/>
      <c r="L201" s="33"/>
      <c r="M201" s="33"/>
    </row>
    <row r="202" spans="1:13" s="31" customFormat="1" ht="17.399999999999999" x14ac:dyDescent="0.3">
      <c r="A202" s="84">
        <v>197</v>
      </c>
      <c r="B202" s="45"/>
      <c r="C202" s="118" t="s">
        <v>349</v>
      </c>
      <c r="D202" s="569" t="s">
        <v>99</v>
      </c>
      <c r="E202" s="322">
        <v>10</v>
      </c>
      <c r="F202" s="320">
        <v>4.3750000000000004E-2</v>
      </c>
      <c r="G202" s="84">
        <v>197</v>
      </c>
      <c r="I202" s="33"/>
      <c r="J202" s="33"/>
      <c r="K202" s="33"/>
      <c r="L202" s="33"/>
      <c r="M202" s="33"/>
    </row>
    <row r="203" spans="1:13" s="31" customFormat="1" ht="17.399999999999999" x14ac:dyDescent="0.25">
      <c r="A203" s="84">
        <v>198</v>
      </c>
      <c r="B203" s="45"/>
      <c r="C203" s="121" t="s">
        <v>426</v>
      </c>
      <c r="D203" s="568" t="s">
        <v>419</v>
      </c>
      <c r="E203" s="322">
        <v>10</v>
      </c>
      <c r="F203" s="320">
        <v>4.7916666666666663E-2</v>
      </c>
      <c r="G203" s="84">
        <v>198</v>
      </c>
      <c r="I203" s="33"/>
      <c r="J203" s="33"/>
      <c r="K203" s="33"/>
      <c r="L203" s="33"/>
      <c r="M203" s="33"/>
    </row>
    <row r="204" spans="1:13" s="31" customFormat="1" ht="17.399999999999999" x14ac:dyDescent="0.25">
      <c r="A204" s="84">
        <v>199</v>
      </c>
      <c r="B204" s="45"/>
      <c r="C204" s="192" t="s">
        <v>219</v>
      </c>
      <c r="D204" s="572" t="s">
        <v>224</v>
      </c>
      <c r="E204" s="322">
        <v>10</v>
      </c>
      <c r="F204" s="320">
        <v>4.8611111111111112E-2</v>
      </c>
      <c r="G204" s="84">
        <v>199</v>
      </c>
      <c r="I204" s="33"/>
      <c r="J204" s="33"/>
      <c r="K204" s="33"/>
      <c r="L204" s="33"/>
      <c r="M204" s="33"/>
    </row>
    <row r="205" spans="1:13" s="31" customFormat="1" ht="17.399999999999999" x14ac:dyDescent="0.3">
      <c r="A205" s="84">
        <v>200</v>
      </c>
      <c r="B205" s="45"/>
      <c r="C205" s="245" t="s">
        <v>267</v>
      </c>
      <c r="D205" s="569" t="s">
        <v>101</v>
      </c>
      <c r="E205" s="322">
        <v>10</v>
      </c>
      <c r="F205" s="320">
        <v>4.8611111111111112E-2</v>
      </c>
      <c r="G205" s="84">
        <v>200</v>
      </c>
      <c r="I205" s="33"/>
      <c r="J205" s="33"/>
      <c r="K205" s="33"/>
      <c r="L205" s="33"/>
      <c r="M205" s="33"/>
    </row>
    <row r="206" spans="1:13" s="31" customFormat="1" ht="17.399999999999999" x14ac:dyDescent="0.25">
      <c r="A206" s="84">
        <v>201</v>
      </c>
      <c r="B206" s="45"/>
      <c r="C206" s="177" t="s">
        <v>393</v>
      </c>
      <c r="D206" s="569" t="s">
        <v>109</v>
      </c>
      <c r="E206" s="322">
        <v>10</v>
      </c>
      <c r="F206" s="320">
        <v>6.458333333333334E-2</v>
      </c>
      <c r="G206" s="84">
        <v>201</v>
      </c>
      <c r="I206" s="33"/>
      <c r="J206" s="33"/>
      <c r="K206" s="33"/>
      <c r="L206" s="33"/>
      <c r="M206" s="33"/>
    </row>
    <row r="207" spans="1:13" s="31" customFormat="1" ht="17.399999999999999" x14ac:dyDescent="0.25">
      <c r="A207" s="84">
        <v>202</v>
      </c>
      <c r="B207" s="45"/>
      <c r="C207" s="177" t="s">
        <v>174</v>
      </c>
      <c r="D207" s="569" t="s">
        <v>102</v>
      </c>
      <c r="E207" s="322">
        <v>9</v>
      </c>
      <c r="F207" s="320">
        <v>2.4999999999999998E-2</v>
      </c>
      <c r="G207" s="84">
        <v>202</v>
      </c>
      <c r="I207" s="33"/>
      <c r="J207" s="33"/>
      <c r="K207" s="33"/>
      <c r="L207" s="33"/>
      <c r="M207" s="33"/>
    </row>
    <row r="208" spans="1:13" s="31" customFormat="1" ht="17.399999999999999" x14ac:dyDescent="0.25">
      <c r="A208" s="84">
        <v>203</v>
      </c>
      <c r="B208" s="45"/>
      <c r="C208" s="121" t="s">
        <v>243</v>
      </c>
      <c r="D208" s="573" t="s">
        <v>135</v>
      </c>
      <c r="E208" s="322">
        <v>9</v>
      </c>
      <c r="F208" s="320">
        <v>2.8472222222222222E-2</v>
      </c>
      <c r="G208" s="84">
        <v>203</v>
      </c>
      <c r="I208" s="33"/>
      <c r="J208" s="33"/>
      <c r="K208" s="33"/>
      <c r="L208" s="33"/>
      <c r="M208" s="33"/>
    </row>
    <row r="209" spans="1:13" s="31" customFormat="1" ht="17.399999999999999" x14ac:dyDescent="0.25">
      <c r="A209" s="84">
        <v>204</v>
      </c>
      <c r="B209" s="45"/>
      <c r="C209" s="183" t="s">
        <v>388</v>
      </c>
      <c r="D209" s="567" t="s">
        <v>118</v>
      </c>
      <c r="E209" s="322">
        <v>9</v>
      </c>
      <c r="F209" s="320">
        <v>3.0555555555555555E-2</v>
      </c>
      <c r="G209" s="84" t="s">
        <v>463</v>
      </c>
      <c r="I209" s="33"/>
      <c r="J209" s="33"/>
      <c r="K209" s="33"/>
      <c r="L209" s="33"/>
      <c r="M209" s="33"/>
    </row>
    <row r="210" spans="1:13" s="31" customFormat="1" ht="17.399999999999999" x14ac:dyDescent="0.25">
      <c r="A210" s="84">
        <v>205</v>
      </c>
      <c r="B210" s="45"/>
      <c r="C210" s="121" t="s">
        <v>286</v>
      </c>
      <c r="D210" s="573" t="s">
        <v>119</v>
      </c>
      <c r="E210" s="322">
        <v>9</v>
      </c>
      <c r="F210" s="320">
        <v>3.0555555555555555E-2</v>
      </c>
      <c r="G210" s="84" t="s">
        <v>463</v>
      </c>
      <c r="I210" s="33"/>
      <c r="J210" s="33"/>
      <c r="K210" s="33"/>
      <c r="L210" s="33"/>
      <c r="M210" s="33"/>
    </row>
    <row r="211" spans="1:13" s="31" customFormat="1" ht="17.399999999999999" x14ac:dyDescent="0.25">
      <c r="A211" s="84">
        <v>206</v>
      </c>
      <c r="B211" s="45"/>
      <c r="C211" s="183" t="s">
        <v>186</v>
      </c>
      <c r="D211" s="569" t="s">
        <v>104</v>
      </c>
      <c r="E211" s="322">
        <v>9</v>
      </c>
      <c r="F211" s="320">
        <v>3.1944444444444449E-2</v>
      </c>
      <c r="G211" s="84">
        <v>206</v>
      </c>
      <c r="I211" s="33"/>
      <c r="J211" s="33"/>
      <c r="K211" s="33"/>
      <c r="L211" s="33"/>
      <c r="M211" s="33"/>
    </row>
    <row r="212" spans="1:13" s="31" customFormat="1" ht="17.399999999999999" x14ac:dyDescent="0.25">
      <c r="A212" s="84">
        <v>207</v>
      </c>
      <c r="B212" s="45"/>
      <c r="C212" s="121" t="s">
        <v>405</v>
      </c>
      <c r="D212" s="568" t="s">
        <v>402</v>
      </c>
      <c r="E212" s="322">
        <v>9</v>
      </c>
      <c r="F212" s="320">
        <v>3.3333333333333333E-2</v>
      </c>
      <c r="G212" s="84">
        <v>207</v>
      </c>
      <c r="I212" s="33"/>
      <c r="J212" s="33"/>
      <c r="K212" s="33"/>
      <c r="L212" s="33"/>
      <c r="M212" s="33"/>
    </row>
    <row r="213" spans="1:13" s="31" customFormat="1" ht="17.399999999999999" x14ac:dyDescent="0.3">
      <c r="A213" s="84">
        <v>208</v>
      </c>
      <c r="B213" s="45"/>
      <c r="C213" s="245" t="s">
        <v>266</v>
      </c>
      <c r="D213" s="569" t="s">
        <v>101</v>
      </c>
      <c r="E213" s="322">
        <v>9</v>
      </c>
      <c r="F213" s="320">
        <v>3.4027777777777775E-2</v>
      </c>
      <c r="G213" s="84">
        <v>208</v>
      </c>
      <c r="I213" s="33"/>
      <c r="J213" s="33"/>
      <c r="K213" s="33"/>
      <c r="L213" s="33"/>
      <c r="M213" s="33"/>
    </row>
    <row r="214" spans="1:13" s="31" customFormat="1" ht="17.399999999999999" x14ac:dyDescent="0.25">
      <c r="A214" s="84">
        <v>209</v>
      </c>
      <c r="B214" s="45"/>
      <c r="C214" s="192" t="s">
        <v>301</v>
      </c>
      <c r="D214" s="567" t="s">
        <v>88</v>
      </c>
      <c r="E214" s="322">
        <v>9</v>
      </c>
      <c r="F214" s="320">
        <v>3.4722222222222224E-2</v>
      </c>
      <c r="G214" s="84" t="s">
        <v>464</v>
      </c>
      <c r="I214" s="33"/>
      <c r="J214" s="33"/>
      <c r="K214" s="33"/>
      <c r="L214" s="33"/>
      <c r="M214" s="33"/>
    </row>
    <row r="215" spans="1:13" s="31" customFormat="1" ht="17.399999999999999" x14ac:dyDescent="0.25">
      <c r="A215" s="84">
        <v>210</v>
      </c>
      <c r="B215" s="45"/>
      <c r="C215" s="121" t="s">
        <v>247</v>
      </c>
      <c r="D215" s="573" t="s">
        <v>117</v>
      </c>
      <c r="E215" s="322">
        <v>9</v>
      </c>
      <c r="F215" s="320">
        <v>3.4722222222222224E-2</v>
      </c>
      <c r="G215" s="84" t="s">
        <v>464</v>
      </c>
      <c r="I215" s="33"/>
      <c r="J215" s="33"/>
      <c r="K215" s="33"/>
      <c r="L215" s="33"/>
      <c r="M215" s="33"/>
    </row>
    <row r="216" spans="1:13" s="31" customFormat="1" ht="17.399999999999999" x14ac:dyDescent="0.25">
      <c r="A216" s="84">
        <v>211</v>
      </c>
      <c r="B216" s="45"/>
      <c r="C216" s="121" t="s">
        <v>237</v>
      </c>
      <c r="D216" s="569" t="s">
        <v>317</v>
      </c>
      <c r="E216" s="322">
        <v>9</v>
      </c>
      <c r="F216" s="320">
        <v>3.4722222222222224E-2</v>
      </c>
      <c r="G216" s="84" t="s">
        <v>464</v>
      </c>
      <c r="I216" s="33"/>
      <c r="J216" s="33"/>
      <c r="K216" s="33"/>
      <c r="L216" s="33"/>
      <c r="M216" s="33"/>
    </row>
    <row r="217" spans="1:13" s="31" customFormat="1" ht="17.399999999999999" x14ac:dyDescent="0.25">
      <c r="A217" s="84">
        <v>212</v>
      </c>
      <c r="B217" s="45"/>
      <c r="C217" s="177" t="s">
        <v>211</v>
      </c>
      <c r="D217" s="569" t="s">
        <v>107</v>
      </c>
      <c r="E217" s="322">
        <v>9</v>
      </c>
      <c r="F217" s="320">
        <v>3.8194444444444441E-2</v>
      </c>
      <c r="G217" s="84" t="s">
        <v>465</v>
      </c>
      <c r="I217" s="33"/>
      <c r="J217" s="33"/>
      <c r="K217" s="33"/>
      <c r="L217" s="33"/>
      <c r="M217" s="33"/>
    </row>
    <row r="218" spans="1:13" s="31" customFormat="1" ht="18" x14ac:dyDescent="0.25">
      <c r="A218" s="84">
        <v>213</v>
      </c>
      <c r="B218" s="109"/>
      <c r="C218" s="121" t="s">
        <v>234</v>
      </c>
      <c r="D218" s="569" t="s">
        <v>317</v>
      </c>
      <c r="E218" s="322">
        <v>9</v>
      </c>
      <c r="F218" s="320">
        <v>3.8194444444444441E-2</v>
      </c>
      <c r="G218" s="84" t="s">
        <v>465</v>
      </c>
      <c r="I218" s="33"/>
      <c r="J218" s="33"/>
      <c r="K218" s="33"/>
      <c r="L218" s="33"/>
      <c r="M218" s="33"/>
    </row>
    <row r="219" spans="1:13" s="31" customFormat="1" ht="17.399999999999999" x14ac:dyDescent="0.25">
      <c r="A219" s="84">
        <v>214</v>
      </c>
      <c r="B219" s="45"/>
      <c r="C219" s="192" t="s">
        <v>152</v>
      </c>
      <c r="D219" s="567" t="s">
        <v>96</v>
      </c>
      <c r="E219" s="322">
        <v>9</v>
      </c>
      <c r="F219" s="320">
        <v>3.8194444444444441E-2</v>
      </c>
      <c r="G219" s="84" t="s">
        <v>465</v>
      </c>
      <c r="I219" s="33"/>
      <c r="J219" s="33"/>
      <c r="K219" s="33"/>
      <c r="L219" s="33"/>
      <c r="M219" s="33"/>
    </row>
    <row r="220" spans="1:13" s="31" customFormat="1" ht="17.399999999999999" x14ac:dyDescent="0.25">
      <c r="A220" s="84">
        <v>215</v>
      </c>
      <c r="B220" s="45"/>
      <c r="C220" s="192" t="s">
        <v>304</v>
      </c>
      <c r="D220" s="567" t="s">
        <v>88</v>
      </c>
      <c r="E220" s="322">
        <v>9</v>
      </c>
      <c r="F220" s="320">
        <v>3.888888888888889E-2</v>
      </c>
      <c r="G220" s="84">
        <v>215</v>
      </c>
      <c r="I220" s="33"/>
      <c r="J220" s="33"/>
      <c r="K220" s="33"/>
      <c r="L220" s="33"/>
      <c r="M220" s="33"/>
    </row>
    <row r="221" spans="1:13" s="31" customFormat="1" ht="17.399999999999999" x14ac:dyDescent="0.25">
      <c r="A221" s="84">
        <v>216</v>
      </c>
      <c r="B221" s="45"/>
      <c r="C221" s="121" t="s">
        <v>235</v>
      </c>
      <c r="D221" s="569" t="s">
        <v>317</v>
      </c>
      <c r="E221" s="322">
        <v>9</v>
      </c>
      <c r="F221" s="320">
        <v>4.7916666666666663E-2</v>
      </c>
      <c r="G221" s="84">
        <v>216</v>
      </c>
      <c r="I221" s="33"/>
      <c r="J221" s="33"/>
      <c r="K221" s="33"/>
      <c r="L221" s="33"/>
      <c r="M221" s="33"/>
    </row>
    <row r="222" spans="1:13" s="31" customFormat="1" ht="17.399999999999999" x14ac:dyDescent="0.25">
      <c r="A222" s="84">
        <v>217</v>
      </c>
      <c r="B222" s="45"/>
      <c r="C222" s="192" t="s">
        <v>253</v>
      </c>
      <c r="D222" s="567" t="s">
        <v>94</v>
      </c>
      <c r="E222" s="346">
        <v>9</v>
      </c>
      <c r="F222" s="320">
        <v>6.9444444444444434E-2</v>
      </c>
      <c r="G222" s="84">
        <v>217</v>
      </c>
      <c r="I222" s="33"/>
      <c r="J222" s="33"/>
      <c r="K222" s="33"/>
      <c r="L222" s="33"/>
      <c r="M222" s="33"/>
    </row>
    <row r="223" spans="1:13" s="31" customFormat="1" ht="18.75" customHeight="1" x14ac:dyDescent="0.25">
      <c r="A223" s="84">
        <v>218</v>
      </c>
      <c r="B223" s="45"/>
      <c r="C223" s="355" t="s">
        <v>395</v>
      </c>
      <c r="D223" s="569" t="s">
        <v>109</v>
      </c>
      <c r="E223" s="345">
        <v>8</v>
      </c>
      <c r="F223" s="325">
        <v>1.7361111111111112E-2</v>
      </c>
      <c r="G223" s="84">
        <v>218</v>
      </c>
      <c r="I223" s="33"/>
      <c r="J223" s="33"/>
      <c r="K223" s="33"/>
      <c r="L223" s="33"/>
      <c r="M223" s="33"/>
    </row>
    <row r="224" spans="1:13" s="31" customFormat="1" ht="17.399999999999999" x14ac:dyDescent="0.25">
      <c r="A224" s="84">
        <v>219</v>
      </c>
      <c r="B224" s="45"/>
      <c r="C224" s="283" t="s">
        <v>285</v>
      </c>
      <c r="D224" s="573" t="s">
        <v>119</v>
      </c>
      <c r="E224" s="346">
        <v>8</v>
      </c>
      <c r="F224" s="320">
        <v>2.9861111111111113E-2</v>
      </c>
      <c r="G224" s="84">
        <v>219</v>
      </c>
      <c r="I224" s="33"/>
      <c r="J224" s="33"/>
      <c r="K224" s="33"/>
      <c r="L224" s="33"/>
      <c r="M224" s="33"/>
    </row>
    <row r="225" spans="1:13" s="31" customFormat="1" ht="18.75" customHeight="1" x14ac:dyDescent="0.3">
      <c r="A225" s="84">
        <v>220</v>
      </c>
      <c r="B225" s="45"/>
      <c r="C225" s="389" t="s">
        <v>313</v>
      </c>
      <c r="D225" s="569" t="s">
        <v>116</v>
      </c>
      <c r="E225" s="346">
        <v>8</v>
      </c>
      <c r="F225" s="320">
        <v>3.125E-2</v>
      </c>
      <c r="G225" s="84">
        <v>220</v>
      </c>
      <c r="I225" s="33"/>
      <c r="J225" s="33"/>
      <c r="K225" s="33"/>
      <c r="L225" s="33"/>
      <c r="M225" s="33"/>
    </row>
    <row r="226" spans="1:13" s="31" customFormat="1" ht="18.75" customHeight="1" x14ac:dyDescent="0.25">
      <c r="A226" s="84">
        <v>221</v>
      </c>
      <c r="B226" s="45"/>
      <c r="C226" s="283" t="s">
        <v>425</v>
      </c>
      <c r="D226" s="568" t="s">
        <v>419</v>
      </c>
      <c r="E226" s="346">
        <v>8</v>
      </c>
      <c r="F226" s="320">
        <v>3.1944444444444449E-2</v>
      </c>
      <c r="G226" s="84">
        <v>221</v>
      </c>
      <c r="I226" s="33"/>
      <c r="J226" s="33"/>
      <c r="K226" s="33"/>
      <c r="L226" s="33"/>
      <c r="M226" s="33"/>
    </row>
    <row r="227" spans="1:13" s="31" customFormat="1" ht="18.75" customHeight="1" x14ac:dyDescent="0.3">
      <c r="A227" s="84">
        <v>222</v>
      </c>
      <c r="B227" s="45"/>
      <c r="C227" s="387" t="s">
        <v>374</v>
      </c>
      <c r="D227" s="569" t="s">
        <v>115</v>
      </c>
      <c r="E227" s="346">
        <v>8</v>
      </c>
      <c r="F227" s="320">
        <v>3.7499999999999999E-2</v>
      </c>
      <c r="G227" s="84">
        <v>222</v>
      </c>
      <c r="I227" s="33"/>
      <c r="J227" s="33"/>
      <c r="K227" s="33"/>
      <c r="L227" s="33"/>
      <c r="M227" s="33"/>
    </row>
    <row r="228" spans="1:13" s="31" customFormat="1" ht="18.75" customHeight="1" x14ac:dyDescent="0.25">
      <c r="A228" s="84">
        <v>223</v>
      </c>
      <c r="B228" s="45"/>
      <c r="C228" s="355" t="s">
        <v>215</v>
      </c>
      <c r="D228" s="569" t="s">
        <v>107</v>
      </c>
      <c r="E228" s="346">
        <v>8</v>
      </c>
      <c r="F228" s="320">
        <v>4.1666666666666664E-2</v>
      </c>
      <c r="G228" s="84">
        <v>223</v>
      </c>
      <c r="I228" s="33"/>
      <c r="J228" s="33"/>
      <c r="K228" s="33"/>
      <c r="L228" s="33"/>
      <c r="M228" s="33"/>
    </row>
    <row r="229" spans="1:13" s="31" customFormat="1" ht="18.75" customHeight="1" x14ac:dyDescent="0.25">
      <c r="A229" s="84">
        <v>224</v>
      </c>
      <c r="B229" s="45"/>
      <c r="C229" s="283" t="s">
        <v>354</v>
      </c>
      <c r="D229" s="569" t="s">
        <v>317</v>
      </c>
      <c r="E229" s="346">
        <v>8</v>
      </c>
      <c r="F229" s="320">
        <v>4.3750000000000004E-2</v>
      </c>
      <c r="G229" s="84">
        <v>224</v>
      </c>
      <c r="I229" s="33"/>
      <c r="J229" s="33"/>
      <c r="K229" s="33"/>
      <c r="L229" s="33"/>
      <c r="M229" s="33"/>
    </row>
    <row r="230" spans="1:13" s="31" customFormat="1" ht="18.75" customHeight="1" x14ac:dyDescent="0.25">
      <c r="A230" s="84">
        <v>225</v>
      </c>
      <c r="B230" s="45"/>
      <c r="C230" s="121" t="s">
        <v>149</v>
      </c>
      <c r="D230" s="574" t="s">
        <v>95</v>
      </c>
      <c r="E230" s="345">
        <v>8</v>
      </c>
      <c r="F230" s="320">
        <v>5.5555555555555552E-2</v>
      </c>
      <c r="G230" s="84">
        <v>225</v>
      </c>
      <c r="I230" s="33"/>
      <c r="J230" s="33"/>
      <c r="K230" s="33"/>
      <c r="L230" s="33"/>
      <c r="M230" s="33"/>
    </row>
    <row r="231" spans="1:13" s="31" customFormat="1" ht="17.399999999999999" x14ac:dyDescent="0.25">
      <c r="A231" s="84">
        <v>226</v>
      </c>
      <c r="B231" s="45"/>
      <c r="C231" s="121" t="s">
        <v>416</v>
      </c>
      <c r="D231" s="573" t="s">
        <v>411</v>
      </c>
      <c r="E231" s="322">
        <v>7</v>
      </c>
      <c r="F231" s="320">
        <v>2.0833333333333332E-2</v>
      </c>
      <c r="G231" s="84">
        <v>226</v>
      </c>
      <c r="I231" s="33"/>
      <c r="J231" s="33"/>
      <c r="K231" s="33"/>
      <c r="L231" s="33"/>
      <c r="M231" s="33"/>
    </row>
    <row r="232" spans="1:13" s="31" customFormat="1" ht="17.399999999999999" x14ac:dyDescent="0.25">
      <c r="A232" s="84">
        <v>227</v>
      </c>
      <c r="B232" s="45"/>
      <c r="C232" s="116" t="s">
        <v>363</v>
      </c>
      <c r="D232" s="569" t="s">
        <v>105</v>
      </c>
      <c r="E232" s="322">
        <v>7</v>
      </c>
      <c r="F232" s="320">
        <v>2.2222222222222223E-2</v>
      </c>
      <c r="G232" s="84">
        <v>227</v>
      </c>
      <c r="I232" s="33"/>
      <c r="J232" s="33"/>
      <c r="K232" s="33"/>
      <c r="L232" s="33"/>
      <c r="M232" s="33"/>
    </row>
    <row r="233" spans="1:13" s="31" customFormat="1" ht="17.399999999999999" x14ac:dyDescent="0.25">
      <c r="A233" s="84">
        <v>228</v>
      </c>
      <c r="B233" s="45"/>
      <c r="C233" s="121" t="s">
        <v>427</v>
      </c>
      <c r="D233" s="568" t="s">
        <v>419</v>
      </c>
      <c r="E233" s="322">
        <v>7</v>
      </c>
      <c r="F233" s="320">
        <v>2.2916666666666669E-2</v>
      </c>
      <c r="G233" s="84">
        <v>228</v>
      </c>
      <c r="I233" s="33"/>
      <c r="J233" s="33"/>
      <c r="K233" s="33"/>
      <c r="L233" s="33"/>
      <c r="M233" s="33"/>
    </row>
    <row r="234" spans="1:13" s="31" customFormat="1" ht="17.399999999999999" x14ac:dyDescent="0.25">
      <c r="A234" s="84">
        <v>229</v>
      </c>
      <c r="B234" s="45"/>
      <c r="C234" s="121" t="s">
        <v>410</v>
      </c>
      <c r="D234" s="568" t="s">
        <v>402</v>
      </c>
      <c r="E234" s="322">
        <v>7</v>
      </c>
      <c r="F234" s="320">
        <v>2.361111111111111E-2</v>
      </c>
      <c r="G234" s="84">
        <v>229</v>
      </c>
      <c r="I234" s="33"/>
      <c r="J234" s="33"/>
      <c r="K234" s="33"/>
      <c r="L234" s="33"/>
      <c r="M234" s="33"/>
    </row>
    <row r="235" spans="1:13" s="31" customFormat="1" ht="17.399999999999999" x14ac:dyDescent="0.25">
      <c r="A235" s="84">
        <v>230</v>
      </c>
      <c r="B235" s="45"/>
      <c r="C235" s="121" t="s">
        <v>291</v>
      </c>
      <c r="D235" s="573" t="s">
        <v>119</v>
      </c>
      <c r="E235" s="322">
        <v>7</v>
      </c>
      <c r="F235" s="320">
        <v>2.4305555555555556E-2</v>
      </c>
      <c r="G235" s="84">
        <v>230</v>
      </c>
      <c r="I235" s="33"/>
      <c r="J235" s="33"/>
      <c r="K235" s="33"/>
      <c r="L235" s="33"/>
      <c r="M235" s="33"/>
    </row>
    <row r="236" spans="1:13" s="31" customFormat="1" ht="17.399999999999999" x14ac:dyDescent="0.25">
      <c r="A236" s="84">
        <v>231</v>
      </c>
      <c r="B236" s="45"/>
      <c r="C236" s="192" t="s">
        <v>232</v>
      </c>
      <c r="D236" s="568" t="s">
        <v>108</v>
      </c>
      <c r="E236" s="322">
        <v>7</v>
      </c>
      <c r="F236" s="320">
        <v>2.6388888888888889E-2</v>
      </c>
      <c r="G236" s="84" t="s">
        <v>466</v>
      </c>
      <c r="I236" s="33"/>
      <c r="J236" s="33"/>
      <c r="K236" s="33"/>
      <c r="L236" s="33"/>
      <c r="M236" s="33"/>
    </row>
    <row r="237" spans="1:13" s="31" customFormat="1" ht="17.399999999999999" x14ac:dyDescent="0.25">
      <c r="A237" s="84">
        <v>232</v>
      </c>
      <c r="B237" s="45"/>
      <c r="C237" s="121" t="s">
        <v>288</v>
      </c>
      <c r="D237" s="573" t="s">
        <v>119</v>
      </c>
      <c r="E237" s="322">
        <v>7</v>
      </c>
      <c r="F237" s="320">
        <v>2.6388888888888889E-2</v>
      </c>
      <c r="G237" s="84" t="s">
        <v>466</v>
      </c>
      <c r="I237" s="33"/>
      <c r="J237" s="33"/>
      <c r="K237" s="33"/>
      <c r="L237" s="33"/>
      <c r="M237" s="33"/>
    </row>
    <row r="238" spans="1:13" s="31" customFormat="1" ht="17.399999999999999" x14ac:dyDescent="0.25">
      <c r="A238" s="84">
        <v>233</v>
      </c>
      <c r="B238" s="45"/>
      <c r="C238" s="192" t="s">
        <v>223</v>
      </c>
      <c r="D238" s="572" t="s">
        <v>224</v>
      </c>
      <c r="E238" s="322">
        <v>7</v>
      </c>
      <c r="F238" s="320">
        <v>2.7083333333333334E-2</v>
      </c>
      <c r="G238" s="84">
        <v>233</v>
      </c>
      <c r="I238" s="33"/>
      <c r="J238" s="33"/>
      <c r="K238" s="33"/>
      <c r="L238" s="33"/>
      <c r="M238" s="33"/>
    </row>
    <row r="239" spans="1:13" s="31" customFormat="1" ht="17.399999999999999" x14ac:dyDescent="0.25">
      <c r="A239" s="84">
        <v>234</v>
      </c>
      <c r="B239" s="45"/>
      <c r="C239" s="193" t="s">
        <v>321</v>
      </c>
      <c r="D239" s="569" t="s">
        <v>98</v>
      </c>
      <c r="E239" s="322">
        <v>7</v>
      </c>
      <c r="F239" s="320">
        <v>3.1944444444444449E-2</v>
      </c>
      <c r="G239" s="84" t="s">
        <v>467</v>
      </c>
      <c r="I239" s="33"/>
      <c r="J239" s="33"/>
      <c r="K239" s="33"/>
      <c r="L239" s="33"/>
      <c r="M239" s="33"/>
    </row>
    <row r="240" spans="1:13" s="31" customFormat="1" ht="17.399999999999999" x14ac:dyDescent="0.25">
      <c r="A240" s="84">
        <v>235</v>
      </c>
      <c r="B240" s="45"/>
      <c r="C240" s="196" t="s">
        <v>251</v>
      </c>
      <c r="D240" s="573" t="s">
        <v>117</v>
      </c>
      <c r="E240" s="322">
        <v>7</v>
      </c>
      <c r="F240" s="320">
        <v>3.1944444444444449E-2</v>
      </c>
      <c r="G240" s="84" t="s">
        <v>467</v>
      </c>
      <c r="I240" s="33"/>
      <c r="J240" s="33"/>
      <c r="K240" s="33"/>
      <c r="L240" s="33"/>
      <c r="M240" s="33"/>
    </row>
    <row r="241" spans="1:13" s="31" customFormat="1" ht="17.399999999999999" x14ac:dyDescent="0.3">
      <c r="A241" s="84">
        <v>236</v>
      </c>
      <c r="B241" s="45"/>
      <c r="C241" s="386" t="s">
        <v>376</v>
      </c>
      <c r="D241" s="569" t="s">
        <v>115</v>
      </c>
      <c r="E241" s="322">
        <v>7</v>
      </c>
      <c r="F241" s="320">
        <v>3.4027777777777775E-2</v>
      </c>
      <c r="G241" s="84">
        <v>236</v>
      </c>
      <c r="I241" s="33"/>
      <c r="J241" s="33"/>
      <c r="K241" s="33"/>
      <c r="L241" s="33"/>
      <c r="M241" s="33"/>
    </row>
    <row r="242" spans="1:13" s="31" customFormat="1" ht="17.399999999999999" x14ac:dyDescent="0.25">
      <c r="A242" s="84">
        <v>237</v>
      </c>
      <c r="B242" s="45"/>
      <c r="C242" s="195" t="s">
        <v>191</v>
      </c>
      <c r="D242" s="569" t="s">
        <v>104</v>
      </c>
      <c r="E242" s="322">
        <v>7</v>
      </c>
      <c r="F242" s="320">
        <v>6.9444444444444434E-2</v>
      </c>
      <c r="G242" s="84">
        <v>237</v>
      </c>
      <c r="I242" s="33"/>
      <c r="J242" s="33"/>
      <c r="K242" s="33"/>
      <c r="L242" s="33"/>
      <c r="M242" s="33"/>
    </row>
    <row r="243" spans="1:13" s="31" customFormat="1" ht="17.399999999999999" x14ac:dyDescent="0.25">
      <c r="A243" s="84">
        <v>238</v>
      </c>
      <c r="B243" s="45"/>
      <c r="C243" s="198" t="s">
        <v>392</v>
      </c>
      <c r="D243" s="569" t="s">
        <v>109</v>
      </c>
      <c r="E243" s="322">
        <v>6</v>
      </c>
      <c r="F243" s="320">
        <v>1.1111111111111112E-2</v>
      </c>
      <c r="G243" s="84">
        <v>238</v>
      </c>
      <c r="I243" s="33"/>
      <c r="J243" s="33"/>
      <c r="K243" s="33"/>
      <c r="L243" s="33"/>
      <c r="M243" s="33"/>
    </row>
    <row r="244" spans="1:13" s="31" customFormat="1" ht="17.399999999999999" x14ac:dyDescent="0.25">
      <c r="A244" s="84">
        <v>239</v>
      </c>
      <c r="B244" s="45"/>
      <c r="C244" s="196" t="s">
        <v>240</v>
      </c>
      <c r="D244" s="573" t="s">
        <v>135</v>
      </c>
      <c r="E244" s="322">
        <v>6</v>
      </c>
      <c r="F244" s="320">
        <v>1.8749999999999999E-2</v>
      </c>
      <c r="G244" s="84">
        <v>239</v>
      </c>
      <c r="I244" s="33"/>
      <c r="J244" s="33"/>
      <c r="K244" s="33"/>
      <c r="L244" s="33"/>
      <c r="M244" s="33"/>
    </row>
    <row r="245" spans="1:13" s="31" customFormat="1" ht="17.399999999999999" x14ac:dyDescent="0.25">
      <c r="A245" s="84">
        <v>240</v>
      </c>
      <c r="B245" s="45" t="s">
        <v>41</v>
      </c>
      <c r="C245" s="196" t="s">
        <v>236</v>
      </c>
      <c r="D245" s="569" t="s">
        <v>317</v>
      </c>
      <c r="E245" s="351">
        <v>6</v>
      </c>
      <c r="F245" s="352">
        <v>2.2222222222222223E-2</v>
      </c>
      <c r="G245" s="84">
        <v>240</v>
      </c>
      <c r="I245" s="33"/>
      <c r="J245" s="33"/>
      <c r="K245" s="33"/>
      <c r="L245" s="33"/>
      <c r="M245" s="33"/>
    </row>
    <row r="246" spans="1:13" s="31" customFormat="1" ht="17.399999999999999" x14ac:dyDescent="0.25">
      <c r="A246" s="84">
        <v>241</v>
      </c>
      <c r="B246" s="45"/>
      <c r="C246" s="121" t="s">
        <v>420</v>
      </c>
      <c r="D246" s="568" t="s">
        <v>419</v>
      </c>
      <c r="E246" s="322">
        <v>6</v>
      </c>
      <c r="F246" s="320">
        <v>2.361111111111111E-2</v>
      </c>
      <c r="G246" s="84">
        <v>241</v>
      </c>
      <c r="I246" s="33"/>
      <c r="J246" s="33"/>
      <c r="K246" s="33"/>
      <c r="L246" s="33"/>
      <c r="M246" s="33"/>
    </row>
    <row r="247" spans="1:13" s="31" customFormat="1" ht="17.399999999999999" x14ac:dyDescent="0.25">
      <c r="A247" s="84">
        <v>242</v>
      </c>
      <c r="B247" s="45"/>
      <c r="C247" s="192" t="s">
        <v>362</v>
      </c>
      <c r="D247" s="569" t="s">
        <v>105</v>
      </c>
      <c r="E247" s="322">
        <v>6</v>
      </c>
      <c r="F247" s="320">
        <v>3.1944444444444449E-2</v>
      </c>
      <c r="G247" s="84">
        <v>242</v>
      </c>
      <c r="I247" s="33"/>
      <c r="J247" s="33"/>
      <c r="K247" s="33"/>
      <c r="L247" s="33"/>
      <c r="M247" s="33"/>
    </row>
    <row r="248" spans="1:13" s="31" customFormat="1" ht="17.399999999999999" x14ac:dyDescent="0.25">
      <c r="A248" s="84">
        <v>243</v>
      </c>
      <c r="B248" s="45"/>
      <c r="C248" s="196" t="s">
        <v>163</v>
      </c>
      <c r="D248" s="568" t="s">
        <v>89</v>
      </c>
      <c r="E248" s="322">
        <v>6</v>
      </c>
      <c r="F248" s="320">
        <v>5.6944444444444443E-2</v>
      </c>
      <c r="G248" s="84">
        <v>243</v>
      </c>
      <c r="I248" s="33"/>
      <c r="J248" s="33"/>
      <c r="K248" s="33"/>
      <c r="L248" s="33"/>
      <c r="M248" s="33"/>
    </row>
    <row r="249" spans="1:13" s="31" customFormat="1" ht="17.399999999999999" x14ac:dyDescent="0.25">
      <c r="A249" s="84">
        <v>244</v>
      </c>
      <c r="B249" s="45"/>
      <c r="C249" s="177" t="s">
        <v>396</v>
      </c>
      <c r="D249" s="569" t="s">
        <v>109</v>
      </c>
      <c r="E249" s="322">
        <v>5</v>
      </c>
      <c r="F249" s="320">
        <v>1.1111111111111112E-2</v>
      </c>
      <c r="G249" s="84">
        <v>244</v>
      </c>
      <c r="I249" s="33"/>
      <c r="J249" s="33"/>
      <c r="K249" s="33"/>
      <c r="L249" s="33"/>
      <c r="M249" s="33"/>
    </row>
    <row r="250" spans="1:13" s="31" customFormat="1" ht="17.399999999999999" x14ac:dyDescent="0.3">
      <c r="A250" s="84">
        <v>245</v>
      </c>
      <c r="B250" s="45"/>
      <c r="C250" s="118" t="s">
        <v>309</v>
      </c>
      <c r="D250" s="569" t="s">
        <v>116</v>
      </c>
      <c r="E250" s="322">
        <v>5</v>
      </c>
      <c r="F250" s="320">
        <v>1.3888888888888888E-2</v>
      </c>
      <c r="G250" s="84">
        <v>245</v>
      </c>
      <c r="I250" s="33"/>
      <c r="J250" s="33"/>
      <c r="K250" s="33"/>
      <c r="L250" s="33"/>
      <c r="M250" s="33"/>
    </row>
    <row r="251" spans="1:13" s="31" customFormat="1" ht="17.399999999999999" x14ac:dyDescent="0.25">
      <c r="A251" s="84">
        <v>246</v>
      </c>
      <c r="B251" s="45"/>
      <c r="C251" s="121" t="s">
        <v>335</v>
      </c>
      <c r="D251" s="569" t="s">
        <v>110</v>
      </c>
      <c r="E251" s="322">
        <v>5</v>
      </c>
      <c r="F251" s="320">
        <v>1.8055555555555557E-2</v>
      </c>
      <c r="G251" s="84">
        <v>246</v>
      </c>
      <c r="I251" s="33"/>
      <c r="J251" s="33"/>
      <c r="K251" s="33"/>
      <c r="L251" s="33"/>
      <c r="M251" s="33"/>
    </row>
    <row r="252" spans="1:13" s="31" customFormat="1" ht="17.399999999999999" x14ac:dyDescent="0.25">
      <c r="A252" s="84">
        <v>247</v>
      </c>
      <c r="B252" s="45"/>
      <c r="C252" s="192" t="s">
        <v>154</v>
      </c>
      <c r="D252" s="574" t="s">
        <v>96</v>
      </c>
      <c r="E252" s="322">
        <v>5</v>
      </c>
      <c r="F252" s="320">
        <v>2.0833333333333332E-2</v>
      </c>
      <c r="G252" s="84">
        <v>247</v>
      </c>
      <c r="I252" s="33"/>
      <c r="J252" s="33"/>
      <c r="K252" s="33"/>
      <c r="L252" s="33"/>
      <c r="M252" s="33"/>
    </row>
    <row r="253" spans="1:13" s="31" customFormat="1" ht="17.399999999999999" x14ac:dyDescent="0.25">
      <c r="A253" s="84">
        <v>248</v>
      </c>
      <c r="B253" s="45"/>
      <c r="C253" s="177" t="s">
        <v>209</v>
      </c>
      <c r="D253" s="569" t="s">
        <v>107</v>
      </c>
      <c r="E253" s="322">
        <v>5</v>
      </c>
      <c r="F253" s="320">
        <v>2.4305555555555556E-2</v>
      </c>
      <c r="G253" s="84">
        <v>248</v>
      </c>
      <c r="I253" s="33"/>
      <c r="J253" s="33"/>
      <c r="K253" s="33"/>
      <c r="L253" s="33"/>
      <c r="M253" s="33"/>
    </row>
    <row r="254" spans="1:13" s="31" customFormat="1" ht="17.399999999999999" x14ac:dyDescent="0.25">
      <c r="A254" s="84">
        <v>249</v>
      </c>
      <c r="B254" s="45"/>
      <c r="C254" s="121" t="s">
        <v>409</v>
      </c>
      <c r="D254" s="568" t="s">
        <v>402</v>
      </c>
      <c r="E254" s="322">
        <v>4</v>
      </c>
      <c r="F254" s="320">
        <v>1.3194444444444444E-2</v>
      </c>
      <c r="G254" s="84">
        <v>249</v>
      </c>
      <c r="I254" s="33"/>
      <c r="J254" s="33"/>
      <c r="K254" s="33"/>
      <c r="L254" s="33"/>
      <c r="M254" s="33"/>
    </row>
    <row r="255" spans="1:13" s="31" customFormat="1" ht="17.399999999999999" x14ac:dyDescent="0.25">
      <c r="A255" s="84">
        <v>250</v>
      </c>
      <c r="B255" s="45"/>
      <c r="C255" s="121" t="s">
        <v>404</v>
      </c>
      <c r="D255" s="568" t="s">
        <v>402</v>
      </c>
      <c r="E255" s="322">
        <v>4</v>
      </c>
      <c r="F255" s="320">
        <v>1.7361111111111112E-2</v>
      </c>
      <c r="G255" s="84">
        <v>250</v>
      </c>
      <c r="I255" s="33"/>
      <c r="J255" s="33"/>
      <c r="K255" s="33"/>
      <c r="L255" s="33"/>
      <c r="M255" s="33"/>
    </row>
    <row r="256" spans="1:13" s="31" customFormat="1" ht="17.399999999999999" x14ac:dyDescent="0.3">
      <c r="A256" s="84">
        <v>251</v>
      </c>
      <c r="B256" s="45"/>
      <c r="C256" s="385" t="s">
        <v>268</v>
      </c>
      <c r="D256" s="569" t="s">
        <v>101</v>
      </c>
      <c r="E256" s="356">
        <v>4</v>
      </c>
      <c r="F256" s="325">
        <v>1.8749999999999999E-2</v>
      </c>
      <c r="G256" s="84">
        <v>251</v>
      </c>
      <c r="I256" s="33"/>
      <c r="J256" s="33"/>
      <c r="K256" s="33"/>
      <c r="L256" s="33"/>
      <c r="M256" s="33"/>
    </row>
    <row r="257" spans="1:13" s="31" customFormat="1" ht="17.399999999999999" x14ac:dyDescent="0.25">
      <c r="A257" s="84">
        <v>252</v>
      </c>
      <c r="B257" s="45"/>
      <c r="C257" s="183" t="s">
        <v>384</v>
      </c>
      <c r="D257" s="567" t="s">
        <v>118</v>
      </c>
      <c r="E257" s="322">
        <v>4</v>
      </c>
      <c r="F257" s="320">
        <v>2.0833333333333332E-2</v>
      </c>
      <c r="G257" s="84">
        <v>252</v>
      </c>
      <c r="I257" s="33"/>
      <c r="J257" s="33"/>
      <c r="K257" s="33"/>
      <c r="L257" s="33"/>
      <c r="M257" s="33"/>
    </row>
    <row r="258" spans="1:13" s="31" customFormat="1" ht="17.399999999999999" x14ac:dyDescent="0.25">
      <c r="A258" s="84">
        <v>253</v>
      </c>
      <c r="B258" s="45"/>
      <c r="C258" s="192" t="s">
        <v>318</v>
      </c>
      <c r="D258" s="569" t="s">
        <v>98</v>
      </c>
      <c r="E258" s="322">
        <v>4</v>
      </c>
      <c r="F258" s="320">
        <v>2.6388888888888889E-2</v>
      </c>
      <c r="G258" s="84">
        <v>253</v>
      </c>
      <c r="I258" s="33"/>
      <c r="J258" s="33"/>
      <c r="K258" s="33"/>
      <c r="L258" s="33"/>
      <c r="M258" s="33"/>
    </row>
    <row r="259" spans="1:13" s="31" customFormat="1" ht="17.399999999999999" x14ac:dyDescent="0.25">
      <c r="A259" s="84">
        <v>254</v>
      </c>
      <c r="B259" s="45"/>
      <c r="C259" s="121" t="s">
        <v>242</v>
      </c>
      <c r="D259" s="573" t="s">
        <v>135</v>
      </c>
      <c r="E259" s="322">
        <v>3</v>
      </c>
      <c r="F259" s="320">
        <v>1.6666666666666666E-2</v>
      </c>
      <c r="G259" s="84">
        <v>254</v>
      </c>
      <c r="I259" s="33"/>
      <c r="J259" s="33"/>
      <c r="K259" s="33"/>
      <c r="L259" s="33"/>
      <c r="M259" s="33"/>
    </row>
    <row r="260" spans="1:13" s="31" customFormat="1" ht="17.399999999999999" x14ac:dyDescent="0.25">
      <c r="A260" s="84">
        <v>255</v>
      </c>
      <c r="B260" s="45"/>
      <c r="C260" s="192" t="s">
        <v>153</v>
      </c>
      <c r="D260" s="567" t="s">
        <v>96</v>
      </c>
      <c r="E260" s="322">
        <v>2</v>
      </c>
      <c r="F260" s="320">
        <v>1.2499999999999999E-2</v>
      </c>
      <c r="G260" s="84">
        <v>255</v>
      </c>
      <c r="I260" s="33"/>
      <c r="J260" s="33"/>
      <c r="K260" s="33"/>
      <c r="L260" s="33"/>
      <c r="M260" s="33"/>
    </row>
    <row r="261" spans="1:13" s="31" customFormat="1" ht="17.399999999999999" x14ac:dyDescent="0.25">
      <c r="A261" s="84">
        <v>256</v>
      </c>
      <c r="B261" s="45"/>
      <c r="C261" s="395" t="s">
        <v>316</v>
      </c>
      <c r="D261" s="567" t="s">
        <v>96</v>
      </c>
      <c r="E261" s="346">
        <v>1</v>
      </c>
      <c r="F261" s="352">
        <v>1.0416666666666666E-2</v>
      </c>
      <c r="G261" s="84">
        <v>256</v>
      </c>
      <c r="I261" s="33"/>
      <c r="J261" s="33"/>
      <c r="K261" s="33"/>
      <c r="L261" s="33"/>
      <c r="M261" s="33"/>
    </row>
    <row r="262" spans="1:13" s="31" customFormat="1" ht="17.399999999999999" x14ac:dyDescent="0.25">
      <c r="A262" s="84">
        <v>257</v>
      </c>
      <c r="B262" s="45"/>
      <c r="C262" s="121" t="s">
        <v>248</v>
      </c>
      <c r="D262" s="573" t="s">
        <v>117</v>
      </c>
      <c r="E262" s="345">
        <v>1</v>
      </c>
      <c r="F262" s="325">
        <v>1.5277777777777777E-2</v>
      </c>
      <c r="G262" s="84">
        <v>257</v>
      </c>
      <c r="I262" s="33"/>
      <c r="J262" s="33"/>
      <c r="K262" s="33"/>
      <c r="L262" s="33"/>
      <c r="M262" s="33"/>
    </row>
    <row r="263" spans="1:13" s="31" customFormat="1" ht="27.6" x14ac:dyDescent="0.25">
      <c r="A263" s="84">
        <v>258</v>
      </c>
      <c r="B263" s="109"/>
      <c r="C263" s="192" t="s">
        <v>329</v>
      </c>
      <c r="D263" s="570" t="s">
        <v>330</v>
      </c>
      <c r="E263" s="346">
        <v>1</v>
      </c>
      <c r="F263" s="320">
        <v>1.8749999999999999E-2</v>
      </c>
      <c r="G263" s="84">
        <v>258</v>
      </c>
      <c r="I263" s="33"/>
      <c r="J263" s="33"/>
      <c r="K263" s="33"/>
      <c r="L263" s="33"/>
      <c r="M263" s="33"/>
    </row>
    <row r="264" spans="1:13" s="31" customFormat="1" ht="17.399999999999999" x14ac:dyDescent="0.25">
      <c r="A264" s="84">
        <v>259</v>
      </c>
      <c r="B264" s="45"/>
      <c r="C264" s="382" t="s">
        <v>229</v>
      </c>
      <c r="D264" s="568" t="s">
        <v>108</v>
      </c>
      <c r="E264" s="346">
        <v>1</v>
      </c>
      <c r="F264" s="320">
        <v>2.013888888888889E-2</v>
      </c>
      <c r="G264" s="84">
        <v>259</v>
      </c>
      <c r="I264" s="33"/>
      <c r="J264" s="33"/>
      <c r="K264" s="33"/>
      <c r="L264" s="33"/>
      <c r="M264" s="33"/>
    </row>
    <row r="265" spans="1:13" s="31" customFormat="1" ht="17.399999999999999" x14ac:dyDescent="0.25">
      <c r="A265" s="84">
        <v>260</v>
      </c>
      <c r="B265" s="45"/>
      <c r="C265" s="177" t="s">
        <v>398</v>
      </c>
      <c r="D265" s="569" t="s">
        <v>109</v>
      </c>
      <c r="E265" s="346">
        <v>0</v>
      </c>
      <c r="F265" s="320">
        <v>4.8611111111111112E-3</v>
      </c>
      <c r="G265" s="84">
        <v>260</v>
      </c>
      <c r="I265" s="33"/>
      <c r="J265" s="33"/>
      <c r="K265" s="33"/>
      <c r="L265" s="33"/>
      <c r="M265" s="33"/>
    </row>
    <row r="266" spans="1:13" s="31" customFormat="1" ht="17.399999999999999" x14ac:dyDescent="0.25">
      <c r="A266" s="84">
        <v>261</v>
      </c>
      <c r="B266" s="45"/>
      <c r="C266" s="121" t="s">
        <v>413</v>
      </c>
      <c r="D266" s="573" t="s">
        <v>411</v>
      </c>
      <c r="E266" s="346">
        <v>0</v>
      </c>
      <c r="F266" s="320">
        <v>9.7222222222222224E-3</v>
      </c>
      <c r="G266" s="84">
        <v>261</v>
      </c>
      <c r="I266" s="33"/>
      <c r="J266" s="33"/>
      <c r="K266" s="33"/>
      <c r="L266" s="33"/>
      <c r="M266" s="33"/>
    </row>
    <row r="267" spans="1:13" s="31" customFormat="1" ht="17.399999999999999" x14ac:dyDescent="0.3">
      <c r="A267" s="84">
        <v>262</v>
      </c>
      <c r="B267" s="45"/>
      <c r="C267" s="118" t="s">
        <v>308</v>
      </c>
      <c r="D267" s="569" t="s">
        <v>116</v>
      </c>
      <c r="E267" s="346">
        <v>0</v>
      </c>
      <c r="F267" s="320">
        <v>1.2499999999999999E-2</v>
      </c>
      <c r="G267" s="84">
        <v>262</v>
      </c>
      <c r="I267" s="33"/>
      <c r="J267" s="33"/>
      <c r="K267" s="33"/>
      <c r="L267" s="33"/>
      <c r="M267" s="33"/>
    </row>
    <row r="268" spans="1:13" s="31" customFormat="1" ht="17.399999999999999" x14ac:dyDescent="0.25">
      <c r="A268" s="84">
        <v>263</v>
      </c>
      <c r="B268" s="45"/>
      <c r="C268" s="121" t="s">
        <v>406</v>
      </c>
      <c r="D268" s="568" t="s">
        <v>402</v>
      </c>
      <c r="E268" s="346">
        <v>0</v>
      </c>
      <c r="F268" s="320"/>
      <c r="G268" s="84"/>
      <c r="I268" s="33"/>
      <c r="J268" s="33"/>
      <c r="K268" s="33"/>
      <c r="L268" s="33"/>
      <c r="M268" s="33"/>
    </row>
    <row r="269" spans="1:13" s="31" customFormat="1" ht="17.399999999999999" x14ac:dyDescent="0.3">
      <c r="A269" s="84"/>
      <c r="B269" s="45"/>
      <c r="C269" s="118"/>
      <c r="D269" s="114"/>
      <c r="E269" s="120"/>
      <c r="F269" s="120"/>
      <c r="G269" s="15"/>
      <c r="I269" s="33"/>
      <c r="J269" s="33"/>
      <c r="K269" s="33"/>
      <c r="L269" s="33"/>
      <c r="M269" s="33"/>
    </row>
    <row r="270" spans="1:13" s="31" customFormat="1" ht="17.399999999999999" x14ac:dyDescent="0.25">
      <c r="A270" s="84"/>
      <c r="B270" s="45"/>
      <c r="C270" s="97" t="s">
        <v>4</v>
      </c>
      <c r="D270" s="100"/>
      <c r="E270" s="101"/>
      <c r="F270" s="101" t="s">
        <v>435</v>
      </c>
      <c r="G270" s="15"/>
      <c r="I270" s="33"/>
      <c r="J270" s="33"/>
      <c r="K270" s="33"/>
      <c r="L270" s="33"/>
      <c r="M270" s="33"/>
    </row>
    <row r="271" spans="1:13" x14ac:dyDescent="0.25">
      <c r="B271" s="94"/>
      <c r="C271" s="94"/>
      <c r="D271" s="117"/>
      <c r="E271" s="107"/>
      <c r="F271" s="107"/>
    </row>
    <row r="272" spans="1:13" x14ac:dyDescent="0.25">
      <c r="B272" s="94"/>
      <c r="C272" s="94"/>
      <c r="D272" s="117"/>
      <c r="E272" s="107"/>
      <c r="F272" s="107"/>
    </row>
    <row r="273" spans="2:6" x14ac:dyDescent="0.25">
      <c r="B273" s="94"/>
      <c r="C273" s="94"/>
      <c r="D273" s="117"/>
      <c r="E273" s="107"/>
      <c r="F273" s="107"/>
    </row>
    <row r="274" spans="2:6" x14ac:dyDescent="0.25">
      <c r="B274" s="94"/>
      <c r="C274" s="94"/>
      <c r="D274" s="117"/>
      <c r="E274" s="107"/>
      <c r="F274" s="107"/>
    </row>
    <row r="275" spans="2:6" x14ac:dyDescent="0.25">
      <c r="B275" s="94"/>
      <c r="C275" s="94"/>
      <c r="D275" s="117"/>
      <c r="E275" s="107"/>
      <c r="F275" s="107"/>
    </row>
    <row r="276" spans="2:6" x14ac:dyDescent="0.25">
      <c r="B276" s="94"/>
      <c r="C276" s="94"/>
      <c r="D276" s="117"/>
      <c r="E276" s="107"/>
      <c r="F276" s="107"/>
    </row>
    <row r="277" spans="2:6" x14ac:dyDescent="0.25">
      <c r="B277" s="94"/>
      <c r="C277" s="94"/>
      <c r="D277" s="117"/>
      <c r="E277" s="107"/>
      <c r="F277" s="107"/>
    </row>
    <row r="278" spans="2:6" x14ac:dyDescent="0.25">
      <c r="B278" s="94"/>
      <c r="C278" s="94"/>
      <c r="D278" s="117"/>
      <c r="E278" s="107"/>
      <c r="F278" s="107"/>
    </row>
    <row r="279" spans="2:6" x14ac:dyDescent="0.25">
      <c r="B279" s="94"/>
      <c r="C279" s="94"/>
      <c r="D279" s="117"/>
      <c r="E279" s="107"/>
      <c r="F279" s="107"/>
    </row>
    <row r="280" spans="2:6" x14ac:dyDescent="0.25">
      <c r="B280" s="94"/>
      <c r="C280" s="94"/>
      <c r="D280" s="117"/>
      <c r="E280" s="107"/>
      <c r="F280" s="107"/>
    </row>
    <row r="281" spans="2:6" x14ac:dyDescent="0.25">
      <c r="B281" s="94"/>
      <c r="C281" s="94"/>
      <c r="D281" s="117"/>
      <c r="E281" s="107"/>
      <c r="F281" s="107"/>
    </row>
    <row r="282" spans="2:6" x14ac:dyDescent="0.25">
      <c r="B282" s="94"/>
      <c r="C282" s="94"/>
      <c r="D282" s="117"/>
      <c r="E282" s="107"/>
      <c r="F282" s="107"/>
    </row>
    <row r="283" spans="2:6" x14ac:dyDescent="0.25">
      <c r="B283" s="94"/>
      <c r="C283" s="94"/>
      <c r="D283" s="117"/>
      <c r="E283" s="107"/>
      <c r="F283" s="107"/>
    </row>
    <row r="284" spans="2:6" x14ac:dyDescent="0.25">
      <c r="B284" s="94"/>
      <c r="C284" s="94"/>
      <c r="D284" s="117"/>
      <c r="E284" s="107"/>
      <c r="F284" s="107"/>
    </row>
    <row r="285" spans="2:6" x14ac:dyDescent="0.25">
      <c r="B285" s="94"/>
      <c r="C285" s="94"/>
      <c r="D285" s="117"/>
      <c r="E285" s="107"/>
      <c r="F285" s="107"/>
    </row>
    <row r="286" spans="2:6" x14ac:dyDescent="0.25">
      <c r="B286" s="94"/>
      <c r="C286" s="94"/>
      <c r="D286" s="117"/>
      <c r="E286" s="107"/>
      <c r="F286" s="107"/>
    </row>
    <row r="287" spans="2:6" x14ac:dyDescent="0.25">
      <c r="B287" s="94"/>
      <c r="C287" s="94"/>
      <c r="D287" s="117"/>
      <c r="E287" s="107"/>
      <c r="F287" s="107"/>
    </row>
    <row r="288" spans="2:6" x14ac:dyDescent="0.25">
      <c r="B288" s="94"/>
      <c r="C288" s="94"/>
      <c r="D288" s="117"/>
      <c r="E288" s="107"/>
      <c r="F288" s="107"/>
    </row>
    <row r="289" spans="2:6" x14ac:dyDescent="0.25">
      <c r="B289" s="94"/>
      <c r="C289" s="94"/>
      <c r="D289" s="117"/>
      <c r="E289" s="107"/>
      <c r="F289" s="107"/>
    </row>
    <row r="290" spans="2:6" x14ac:dyDescent="0.25">
      <c r="B290" s="94"/>
      <c r="C290" s="94"/>
      <c r="D290" s="117"/>
      <c r="E290" s="107"/>
      <c r="F290" s="107"/>
    </row>
    <row r="291" spans="2:6" x14ac:dyDescent="0.25">
      <c r="B291" s="94"/>
      <c r="C291" s="94"/>
      <c r="D291" s="117"/>
      <c r="E291" s="107"/>
      <c r="F291" s="107"/>
    </row>
    <row r="292" spans="2:6" x14ac:dyDescent="0.25">
      <c r="B292" s="94"/>
      <c r="C292" s="94"/>
      <c r="D292" s="117"/>
      <c r="E292" s="107"/>
      <c r="F292" s="107"/>
    </row>
    <row r="293" spans="2:6" x14ac:dyDescent="0.25">
      <c r="B293" s="94"/>
      <c r="C293" s="94"/>
      <c r="D293" s="117"/>
      <c r="E293" s="107"/>
      <c r="F293" s="107"/>
    </row>
    <row r="294" spans="2:6" x14ac:dyDescent="0.25">
      <c r="B294" s="94"/>
      <c r="C294" s="94"/>
      <c r="D294" s="117"/>
      <c r="E294" s="107"/>
      <c r="F294" s="107"/>
    </row>
    <row r="295" spans="2:6" x14ac:dyDescent="0.25">
      <c r="B295" s="94"/>
      <c r="C295" s="94"/>
      <c r="D295" s="117"/>
      <c r="E295" s="107"/>
      <c r="F295" s="107"/>
    </row>
    <row r="296" spans="2:6" x14ac:dyDescent="0.25">
      <c r="B296" s="94"/>
      <c r="C296" s="94"/>
      <c r="D296" s="117"/>
      <c r="E296" s="107"/>
      <c r="F296" s="107"/>
    </row>
    <row r="297" spans="2:6" x14ac:dyDescent="0.25">
      <c r="B297" s="94"/>
      <c r="C297" s="94"/>
      <c r="D297" s="117"/>
      <c r="E297" s="107"/>
      <c r="F297" s="107"/>
    </row>
    <row r="298" spans="2:6" x14ac:dyDescent="0.25">
      <c r="B298" s="94"/>
      <c r="C298" s="94"/>
      <c r="D298" s="117"/>
      <c r="E298" s="107"/>
      <c r="F298" s="107"/>
    </row>
    <row r="299" spans="2:6" x14ac:dyDescent="0.25">
      <c r="B299" s="94"/>
      <c r="C299" s="94"/>
      <c r="D299" s="117"/>
      <c r="E299" s="107"/>
      <c r="F299" s="107"/>
    </row>
    <row r="300" spans="2:6" x14ac:dyDescent="0.25">
      <c r="B300" s="94"/>
      <c r="C300" s="94"/>
      <c r="D300" s="117"/>
      <c r="E300" s="107"/>
      <c r="F300" s="107"/>
    </row>
    <row r="301" spans="2:6" x14ac:dyDescent="0.25">
      <c r="B301" s="94"/>
      <c r="C301" s="94"/>
      <c r="D301" s="117"/>
      <c r="E301" s="107"/>
      <c r="F301" s="107"/>
    </row>
    <row r="302" spans="2:6" x14ac:dyDescent="0.25">
      <c r="B302" s="94"/>
      <c r="C302" s="94"/>
      <c r="D302" s="117"/>
      <c r="E302" s="107"/>
      <c r="F302" s="107"/>
    </row>
    <row r="303" spans="2:6" x14ac:dyDescent="0.25">
      <c r="B303" s="94"/>
      <c r="C303" s="94"/>
      <c r="D303" s="117"/>
      <c r="E303" s="107"/>
      <c r="F303" s="107"/>
    </row>
    <row r="304" spans="2:6" x14ac:dyDescent="0.25">
      <c r="B304" s="94"/>
      <c r="C304" s="94"/>
      <c r="D304" s="117"/>
      <c r="E304" s="107"/>
      <c r="F304" s="107"/>
    </row>
    <row r="305" spans="2:6" x14ac:dyDescent="0.25">
      <c r="B305" s="94"/>
      <c r="C305" s="94"/>
      <c r="D305" s="117"/>
      <c r="E305" s="107"/>
      <c r="F305" s="107"/>
    </row>
    <row r="306" spans="2:6" x14ac:dyDescent="0.25">
      <c r="B306" s="94"/>
      <c r="C306" s="94"/>
      <c r="D306" s="117"/>
      <c r="E306" s="107"/>
      <c r="F306" s="107"/>
    </row>
    <row r="307" spans="2:6" x14ac:dyDescent="0.25">
      <c r="B307" s="94"/>
      <c r="C307" s="94"/>
      <c r="D307" s="117"/>
      <c r="E307" s="107"/>
      <c r="F307" s="107"/>
    </row>
    <row r="308" spans="2:6" x14ac:dyDescent="0.25">
      <c r="B308" s="94"/>
      <c r="C308" s="94"/>
      <c r="D308" s="117"/>
      <c r="E308" s="107"/>
      <c r="F308" s="107"/>
    </row>
    <row r="309" spans="2:6" x14ac:dyDescent="0.25">
      <c r="B309" s="94"/>
      <c r="C309" s="94"/>
      <c r="D309" s="117"/>
      <c r="E309" s="107"/>
      <c r="F309" s="107"/>
    </row>
  </sheetData>
  <sortState ref="A262:G264">
    <sortCondition ref="F262:F264"/>
  </sortState>
  <mergeCells count="4">
    <mergeCell ref="A1:E1"/>
    <mergeCell ref="A2:G2"/>
    <mergeCell ref="A3:G3"/>
    <mergeCell ref="A4:G4"/>
  </mergeCells>
  <printOptions horizontalCentered="1"/>
  <pageMargins left="0.39370078740157483" right="0" top="0.39370078740157483" bottom="0.19685039370078741" header="0" footer="0"/>
  <pageSetup paperSize="9" scale="69" fitToHeight="0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28" zoomScale="80" zoomScaleNormal="90" zoomScaleSheetLayoutView="80" workbookViewId="0">
      <selection activeCell="N37" sqref="N37"/>
    </sheetView>
  </sheetViews>
  <sheetFormatPr defaultColWidth="9.109375" defaultRowHeight="13.2" x14ac:dyDescent="0.25"/>
  <cols>
    <col min="1" max="1" width="5" style="10" customWidth="1"/>
    <col min="2" max="2" width="42.5546875" style="10" customWidth="1"/>
    <col min="3" max="10" width="13" style="10" customWidth="1"/>
    <col min="11" max="12" width="10.33203125" style="10" customWidth="1"/>
    <col min="13" max="13" width="9.109375" style="24"/>
    <col min="14" max="14" width="13.109375" style="24" customWidth="1"/>
    <col min="15" max="16384" width="9.109375" style="24"/>
  </cols>
  <sheetData>
    <row r="1" spans="1:12" ht="23.25" customHeight="1" x14ac:dyDescent="0.25">
      <c r="A1" s="435" t="s">
        <v>25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</row>
    <row r="2" spans="1:12" ht="21" x14ac:dyDescent="0.25">
      <c r="A2" s="25"/>
      <c r="B2" s="25"/>
      <c r="C2" s="26"/>
      <c r="D2" s="26"/>
      <c r="E2" s="26"/>
      <c r="F2" s="26"/>
      <c r="G2" s="26"/>
      <c r="H2" s="27"/>
      <c r="I2" s="28"/>
      <c r="J2" s="28"/>
      <c r="K2" s="28"/>
    </row>
    <row r="3" spans="1:12" ht="15.6" x14ac:dyDescent="0.3">
      <c r="A3" s="29" t="s">
        <v>52</v>
      </c>
      <c r="B3" s="29"/>
      <c r="C3" s="30"/>
      <c r="D3" s="31"/>
      <c r="E3" s="30"/>
      <c r="F3" s="24"/>
      <c r="G3" s="32"/>
      <c r="I3" s="33"/>
      <c r="J3" s="33"/>
      <c r="K3" s="34"/>
      <c r="L3" s="35" t="s">
        <v>5</v>
      </c>
    </row>
    <row r="4" spans="1:12" ht="21.75" customHeight="1" x14ac:dyDescent="0.4">
      <c r="A4" s="436" t="s">
        <v>13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</row>
    <row r="5" spans="1:12" ht="30" customHeight="1" thickBot="1" x14ac:dyDescent="0.3">
      <c r="A5" s="437" t="s">
        <v>46</v>
      </c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7"/>
    </row>
    <row r="6" spans="1:12" s="36" customFormat="1" ht="36.6" thickBot="1" x14ac:dyDescent="0.3">
      <c r="A6" s="37" t="s">
        <v>0</v>
      </c>
      <c r="B6" s="38" t="s">
        <v>6</v>
      </c>
      <c r="C6" s="23" t="s">
        <v>7</v>
      </c>
      <c r="D6" s="23" t="s">
        <v>28</v>
      </c>
      <c r="E6" s="23" t="s">
        <v>8</v>
      </c>
      <c r="F6" s="23" t="s">
        <v>14</v>
      </c>
      <c r="G6" s="23" t="s">
        <v>9</v>
      </c>
      <c r="H6" s="23" t="s">
        <v>10</v>
      </c>
      <c r="I6" s="23" t="s">
        <v>26</v>
      </c>
      <c r="J6" s="23" t="s">
        <v>11</v>
      </c>
      <c r="K6" s="22" t="s">
        <v>12</v>
      </c>
      <c r="L6" s="68" t="s">
        <v>2</v>
      </c>
    </row>
    <row r="7" spans="1:12" s="40" customFormat="1" ht="24" customHeight="1" x14ac:dyDescent="0.3">
      <c r="A7" s="70">
        <v>1</v>
      </c>
      <c r="B7" s="63" t="s">
        <v>54</v>
      </c>
      <c r="C7" s="47">
        <v>6</v>
      </c>
      <c r="D7" s="47">
        <v>6</v>
      </c>
      <c r="E7" s="47">
        <v>6</v>
      </c>
      <c r="F7" s="47">
        <v>6</v>
      </c>
      <c r="G7" s="47">
        <v>6</v>
      </c>
      <c r="H7" s="47">
        <v>6</v>
      </c>
      <c r="I7" s="47">
        <v>5</v>
      </c>
      <c r="J7" s="47">
        <v>6</v>
      </c>
      <c r="K7" s="49">
        <f t="shared" ref="K7:K50" si="0">SUM(C7:J7)</f>
        <v>47</v>
      </c>
      <c r="L7" s="71"/>
    </row>
    <row r="8" spans="1:12" s="40" customFormat="1" ht="24" customHeight="1" x14ac:dyDescent="0.3">
      <c r="A8" s="41">
        <v>2</v>
      </c>
      <c r="B8" s="63" t="s">
        <v>55</v>
      </c>
      <c r="C8" s="48">
        <v>9</v>
      </c>
      <c r="D8" s="48">
        <v>7</v>
      </c>
      <c r="E8" s="48">
        <v>7</v>
      </c>
      <c r="F8" s="48">
        <v>7</v>
      </c>
      <c r="G8" s="48">
        <v>6</v>
      </c>
      <c r="H8" s="48">
        <v>6</v>
      </c>
      <c r="I8" s="48">
        <v>6</v>
      </c>
      <c r="J8" s="48">
        <v>7</v>
      </c>
      <c r="K8" s="50">
        <f t="shared" si="0"/>
        <v>55</v>
      </c>
      <c r="L8" s="72"/>
    </row>
    <row r="9" spans="1:12" s="40" customFormat="1" ht="24" customHeight="1" x14ac:dyDescent="0.3">
      <c r="A9" s="41">
        <v>3</v>
      </c>
      <c r="B9" s="63" t="s">
        <v>56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50">
        <f t="shared" si="0"/>
        <v>0</v>
      </c>
      <c r="L9" s="73"/>
    </row>
    <row r="10" spans="1:12" s="40" customFormat="1" ht="24" customHeight="1" x14ac:dyDescent="0.35">
      <c r="A10" s="41">
        <v>4</v>
      </c>
      <c r="B10" s="63" t="s">
        <v>44</v>
      </c>
      <c r="C10" s="48">
        <v>10</v>
      </c>
      <c r="D10" s="48">
        <v>10</v>
      </c>
      <c r="E10" s="48">
        <v>9</v>
      </c>
      <c r="F10" s="48">
        <v>8</v>
      </c>
      <c r="G10" s="48">
        <v>10</v>
      </c>
      <c r="H10" s="48">
        <v>9</v>
      </c>
      <c r="I10" s="48">
        <v>10</v>
      </c>
      <c r="J10" s="48">
        <v>9</v>
      </c>
      <c r="K10" s="50">
        <f t="shared" si="0"/>
        <v>75</v>
      </c>
      <c r="L10" s="74"/>
    </row>
    <row r="11" spans="1:12" s="40" customFormat="1" ht="24" customHeight="1" x14ac:dyDescent="0.3">
      <c r="A11" s="41">
        <v>5</v>
      </c>
      <c r="B11" s="63" t="s">
        <v>57</v>
      </c>
      <c r="C11" s="48">
        <v>5</v>
      </c>
      <c r="D11" s="48">
        <v>4</v>
      </c>
      <c r="E11" s="48">
        <v>2</v>
      </c>
      <c r="F11" s="48">
        <v>2</v>
      </c>
      <c r="G11" s="48">
        <v>4</v>
      </c>
      <c r="H11" s="48">
        <v>4</v>
      </c>
      <c r="I11" s="48">
        <v>4</v>
      </c>
      <c r="J11" s="48">
        <v>3</v>
      </c>
      <c r="K11" s="50">
        <f t="shared" si="0"/>
        <v>28</v>
      </c>
      <c r="L11" s="72"/>
    </row>
    <row r="12" spans="1:12" s="40" customFormat="1" ht="24" customHeight="1" x14ac:dyDescent="0.3">
      <c r="A12" s="41">
        <v>6</v>
      </c>
      <c r="B12" s="63" t="s">
        <v>58</v>
      </c>
      <c r="C12" s="48">
        <v>5</v>
      </c>
      <c r="D12" s="48">
        <v>6</v>
      </c>
      <c r="E12" s="48">
        <v>0</v>
      </c>
      <c r="F12" s="48">
        <v>0</v>
      </c>
      <c r="G12" s="48">
        <v>4</v>
      </c>
      <c r="H12" s="48">
        <v>3</v>
      </c>
      <c r="I12" s="48">
        <v>5</v>
      </c>
      <c r="J12" s="48">
        <v>3</v>
      </c>
      <c r="K12" s="50">
        <f t="shared" si="0"/>
        <v>26</v>
      </c>
      <c r="L12" s="72"/>
    </row>
    <row r="13" spans="1:12" s="40" customFormat="1" ht="24" customHeight="1" x14ac:dyDescent="0.3">
      <c r="A13" s="41">
        <v>7</v>
      </c>
      <c r="B13" s="63" t="s">
        <v>59</v>
      </c>
      <c r="C13" s="48">
        <v>7</v>
      </c>
      <c r="D13" s="48">
        <v>7</v>
      </c>
      <c r="E13" s="48">
        <v>6</v>
      </c>
      <c r="F13" s="48">
        <v>4</v>
      </c>
      <c r="G13" s="48">
        <v>4</v>
      </c>
      <c r="H13" s="48">
        <v>4</v>
      </c>
      <c r="I13" s="48">
        <v>5</v>
      </c>
      <c r="J13" s="48">
        <v>4</v>
      </c>
      <c r="K13" s="50">
        <f t="shared" si="0"/>
        <v>41</v>
      </c>
      <c r="L13" s="72"/>
    </row>
    <row r="14" spans="1:12" s="40" customFormat="1" ht="24" customHeight="1" x14ac:dyDescent="0.3">
      <c r="A14" s="41">
        <v>8</v>
      </c>
      <c r="B14" s="63" t="s">
        <v>60</v>
      </c>
      <c r="C14" s="48">
        <v>8</v>
      </c>
      <c r="D14" s="48">
        <v>6</v>
      </c>
      <c r="E14" s="48">
        <v>5</v>
      </c>
      <c r="F14" s="48">
        <v>0</v>
      </c>
      <c r="G14" s="48">
        <v>5</v>
      </c>
      <c r="H14" s="48">
        <v>4</v>
      </c>
      <c r="I14" s="48">
        <v>0</v>
      </c>
      <c r="J14" s="48">
        <v>3</v>
      </c>
      <c r="K14" s="50">
        <f t="shared" si="0"/>
        <v>31</v>
      </c>
      <c r="L14" s="72"/>
    </row>
    <row r="15" spans="1:12" s="40" customFormat="1" ht="24" customHeight="1" x14ac:dyDescent="0.3">
      <c r="A15" s="41">
        <v>9</v>
      </c>
      <c r="B15" s="63" t="s">
        <v>30</v>
      </c>
      <c r="C15" s="48">
        <v>9</v>
      </c>
      <c r="D15" s="48">
        <v>9</v>
      </c>
      <c r="E15" s="48">
        <v>8</v>
      </c>
      <c r="F15" s="48">
        <v>8</v>
      </c>
      <c r="G15" s="48">
        <v>9</v>
      </c>
      <c r="H15" s="48">
        <v>8</v>
      </c>
      <c r="I15" s="48">
        <v>9</v>
      </c>
      <c r="J15" s="48">
        <v>8</v>
      </c>
      <c r="K15" s="50">
        <f t="shared" si="0"/>
        <v>68</v>
      </c>
      <c r="L15" s="72"/>
    </row>
    <row r="16" spans="1:12" s="40" customFormat="1" ht="24" customHeight="1" x14ac:dyDescent="0.3">
      <c r="A16" s="41">
        <v>10</v>
      </c>
      <c r="B16" s="63" t="s">
        <v>31</v>
      </c>
      <c r="C16" s="48">
        <v>8</v>
      </c>
      <c r="D16" s="48">
        <v>8</v>
      </c>
      <c r="E16" s="48">
        <v>5</v>
      </c>
      <c r="F16" s="48">
        <v>6</v>
      </c>
      <c r="G16" s="48">
        <v>6</v>
      </c>
      <c r="H16" s="48">
        <v>6</v>
      </c>
      <c r="I16" s="48">
        <v>7</v>
      </c>
      <c r="J16" s="48">
        <v>6</v>
      </c>
      <c r="K16" s="50">
        <f t="shared" si="0"/>
        <v>52</v>
      </c>
      <c r="L16" s="72"/>
    </row>
    <row r="17" spans="1:12" s="40" customFormat="1" ht="24" customHeight="1" x14ac:dyDescent="0.35">
      <c r="A17" s="41">
        <v>11</v>
      </c>
      <c r="B17" s="63" t="s">
        <v>61</v>
      </c>
      <c r="C17" s="48">
        <v>10</v>
      </c>
      <c r="D17" s="48">
        <v>10</v>
      </c>
      <c r="E17" s="48">
        <v>9</v>
      </c>
      <c r="F17" s="48">
        <v>6</v>
      </c>
      <c r="G17" s="48">
        <v>9</v>
      </c>
      <c r="H17" s="48">
        <v>9</v>
      </c>
      <c r="I17" s="48">
        <v>10</v>
      </c>
      <c r="J17" s="48">
        <v>9</v>
      </c>
      <c r="K17" s="50">
        <f t="shared" si="0"/>
        <v>72</v>
      </c>
      <c r="L17" s="74"/>
    </row>
    <row r="18" spans="1:12" s="40" customFormat="1" ht="24" customHeight="1" x14ac:dyDescent="0.3">
      <c r="A18" s="41">
        <v>12</v>
      </c>
      <c r="B18" s="63" t="s">
        <v>17</v>
      </c>
      <c r="C18" s="48">
        <v>7</v>
      </c>
      <c r="D18" s="48">
        <v>6</v>
      </c>
      <c r="E18" s="48">
        <v>6</v>
      </c>
      <c r="F18" s="48">
        <v>7</v>
      </c>
      <c r="G18" s="48">
        <v>6</v>
      </c>
      <c r="H18" s="48">
        <v>5</v>
      </c>
      <c r="I18" s="48">
        <v>7</v>
      </c>
      <c r="J18" s="48">
        <v>6</v>
      </c>
      <c r="K18" s="50">
        <f t="shared" si="0"/>
        <v>50</v>
      </c>
      <c r="L18" s="72"/>
    </row>
    <row r="19" spans="1:12" s="40" customFormat="1" ht="24" customHeight="1" x14ac:dyDescent="0.3">
      <c r="A19" s="41">
        <v>13</v>
      </c>
      <c r="B19" s="63" t="s">
        <v>62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50">
        <f t="shared" si="0"/>
        <v>0</v>
      </c>
      <c r="L19" s="73"/>
    </row>
    <row r="20" spans="1:12" s="40" customFormat="1" ht="24" customHeight="1" x14ac:dyDescent="0.3">
      <c r="A20" s="41">
        <v>14</v>
      </c>
      <c r="B20" s="63" t="s">
        <v>21</v>
      </c>
      <c r="C20" s="48">
        <v>7</v>
      </c>
      <c r="D20" s="48">
        <v>7</v>
      </c>
      <c r="E20" s="48">
        <v>6</v>
      </c>
      <c r="F20" s="48">
        <v>6</v>
      </c>
      <c r="G20" s="48">
        <v>6</v>
      </c>
      <c r="H20" s="48">
        <v>6</v>
      </c>
      <c r="I20" s="48">
        <v>7</v>
      </c>
      <c r="J20" s="48">
        <v>6</v>
      </c>
      <c r="K20" s="50">
        <f t="shared" si="0"/>
        <v>51</v>
      </c>
      <c r="L20" s="72"/>
    </row>
    <row r="21" spans="1:12" s="40" customFormat="1" ht="24" customHeight="1" x14ac:dyDescent="0.3">
      <c r="A21" s="41">
        <v>15</v>
      </c>
      <c r="B21" s="63" t="s">
        <v>63</v>
      </c>
      <c r="C21" s="48">
        <v>5</v>
      </c>
      <c r="D21" s="48">
        <v>4</v>
      </c>
      <c r="E21" s="48">
        <v>4</v>
      </c>
      <c r="F21" s="48">
        <v>3</v>
      </c>
      <c r="G21" s="48">
        <v>4</v>
      </c>
      <c r="H21" s="48">
        <v>4</v>
      </c>
      <c r="I21" s="48">
        <v>0</v>
      </c>
      <c r="J21" s="48">
        <v>3</v>
      </c>
      <c r="K21" s="50">
        <f t="shared" si="0"/>
        <v>27</v>
      </c>
      <c r="L21" s="72"/>
    </row>
    <row r="22" spans="1:12" s="40" customFormat="1" ht="24" customHeight="1" x14ac:dyDescent="0.3">
      <c r="A22" s="41">
        <v>16</v>
      </c>
      <c r="B22" s="63" t="s">
        <v>64</v>
      </c>
      <c r="C22" s="48">
        <v>7</v>
      </c>
      <c r="D22" s="48">
        <v>7</v>
      </c>
      <c r="E22" s="48">
        <v>7</v>
      </c>
      <c r="F22" s="48">
        <v>6</v>
      </c>
      <c r="G22" s="48">
        <v>6</v>
      </c>
      <c r="H22" s="48">
        <v>0</v>
      </c>
      <c r="I22" s="48">
        <v>6</v>
      </c>
      <c r="J22" s="48">
        <v>6</v>
      </c>
      <c r="K22" s="50">
        <f t="shared" si="0"/>
        <v>45</v>
      </c>
      <c r="L22" s="72"/>
    </row>
    <row r="23" spans="1:12" s="40" customFormat="1" ht="24" customHeight="1" x14ac:dyDescent="0.3">
      <c r="A23" s="41">
        <v>17</v>
      </c>
      <c r="B23" s="63" t="s">
        <v>19</v>
      </c>
      <c r="C23" s="48">
        <v>6</v>
      </c>
      <c r="D23" s="48">
        <v>7</v>
      </c>
      <c r="E23" s="48">
        <v>5</v>
      </c>
      <c r="F23" s="48">
        <v>5</v>
      </c>
      <c r="G23" s="48">
        <v>6</v>
      </c>
      <c r="H23" s="48">
        <v>5</v>
      </c>
      <c r="I23" s="48">
        <v>4</v>
      </c>
      <c r="J23" s="48">
        <v>5</v>
      </c>
      <c r="K23" s="50">
        <f t="shared" si="0"/>
        <v>43</v>
      </c>
      <c r="L23" s="72"/>
    </row>
    <row r="24" spans="1:12" s="40" customFormat="1" ht="24" customHeight="1" x14ac:dyDescent="0.3">
      <c r="A24" s="41">
        <v>18</v>
      </c>
      <c r="B24" s="63" t="s">
        <v>33</v>
      </c>
      <c r="C24" s="48">
        <v>7</v>
      </c>
      <c r="D24" s="48">
        <v>6</v>
      </c>
      <c r="E24" s="48">
        <v>6</v>
      </c>
      <c r="F24" s="48">
        <v>4</v>
      </c>
      <c r="G24" s="48">
        <v>6</v>
      </c>
      <c r="H24" s="48">
        <v>5</v>
      </c>
      <c r="I24" s="48">
        <v>5</v>
      </c>
      <c r="J24" s="48">
        <v>5</v>
      </c>
      <c r="K24" s="50">
        <f t="shared" si="0"/>
        <v>44</v>
      </c>
      <c r="L24" s="72"/>
    </row>
    <row r="25" spans="1:12" s="40" customFormat="1" ht="24" customHeight="1" x14ac:dyDescent="0.3">
      <c r="A25" s="41">
        <v>19</v>
      </c>
      <c r="B25" s="63" t="s">
        <v>65</v>
      </c>
      <c r="C25" s="48">
        <v>8</v>
      </c>
      <c r="D25" s="48">
        <v>7</v>
      </c>
      <c r="E25" s="48">
        <v>6</v>
      </c>
      <c r="F25" s="48">
        <v>5</v>
      </c>
      <c r="G25" s="48">
        <v>5</v>
      </c>
      <c r="H25" s="48">
        <v>5</v>
      </c>
      <c r="I25" s="48">
        <v>6</v>
      </c>
      <c r="J25" s="48">
        <v>5</v>
      </c>
      <c r="K25" s="50">
        <f t="shared" si="0"/>
        <v>47</v>
      </c>
      <c r="L25" s="72"/>
    </row>
    <row r="26" spans="1:12" s="40" customFormat="1" ht="24" customHeight="1" x14ac:dyDescent="0.3">
      <c r="A26" s="41">
        <v>20</v>
      </c>
      <c r="B26" s="63" t="s">
        <v>66</v>
      </c>
      <c r="C26" s="48">
        <v>6</v>
      </c>
      <c r="D26" s="48">
        <v>6</v>
      </c>
      <c r="E26" s="48">
        <v>5</v>
      </c>
      <c r="F26" s="48">
        <v>0</v>
      </c>
      <c r="G26" s="48">
        <v>4</v>
      </c>
      <c r="H26" s="48">
        <v>5</v>
      </c>
      <c r="I26" s="48">
        <v>5</v>
      </c>
      <c r="J26" s="48">
        <v>5</v>
      </c>
      <c r="K26" s="50">
        <f t="shared" si="0"/>
        <v>36</v>
      </c>
      <c r="L26" s="72"/>
    </row>
    <row r="27" spans="1:12" s="40" customFormat="1" ht="24" customHeight="1" x14ac:dyDescent="0.3">
      <c r="A27" s="41">
        <v>21</v>
      </c>
      <c r="B27" s="63" t="s">
        <v>67</v>
      </c>
      <c r="C27" s="48">
        <v>5</v>
      </c>
      <c r="D27" s="48">
        <v>7</v>
      </c>
      <c r="E27" s="48">
        <v>6</v>
      </c>
      <c r="F27" s="48">
        <v>5</v>
      </c>
      <c r="G27" s="48">
        <v>5</v>
      </c>
      <c r="H27" s="48">
        <v>5</v>
      </c>
      <c r="I27" s="48">
        <v>6</v>
      </c>
      <c r="J27" s="48">
        <v>5</v>
      </c>
      <c r="K27" s="50">
        <f t="shared" si="0"/>
        <v>44</v>
      </c>
      <c r="L27" s="72"/>
    </row>
    <row r="28" spans="1:12" s="40" customFormat="1" ht="24" customHeight="1" x14ac:dyDescent="0.3">
      <c r="A28" s="41">
        <v>22</v>
      </c>
      <c r="B28" s="63" t="s">
        <v>68</v>
      </c>
      <c r="C28" s="48">
        <v>9</v>
      </c>
      <c r="D28" s="48">
        <v>7</v>
      </c>
      <c r="E28" s="48">
        <v>6</v>
      </c>
      <c r="F28" s="48">
        <v>5</v>
      </c>
      <c r="G28" s="48">
        <v>5</v>
      </c>
      <c r="H28" s="48">
        <v>6</v>
      </c>
      <c r="I28" s="48">
        <v>6</v>
      </c>
      <c r="J28" s="48">
        <v>6</v>
      </c>
      <c r="K28" s="50">
        <f t="shared" si="0"/>
        <v>50</v>
      </c>
      <c r="L28" s="72"/>
    </row>
    <row r="29" spans="1:12" s="40" customFormat="1" ht="24" customHeight="1" x14ac:dyDescent="0.3">
      <c r="A29" s="41">
        <v>23</v>
      </c>
      <c r="B29" s="63" t="s">
        <v>69</v>
      </c>
      <c r="C29" s="48">
        <v>8</v>
      </c>
      <c r="D29" s="48">
        <v>7</v>
      </c>
      <c r="E29" s="48">
        <v>6</v>
      </c>
      <c r="F29" s="48">
        <v>5</v>
      </c>
      <c r="G29" s="48">
        <v>5</v>
      </c>
      <c r="H29" s="48">
        <v>4</v>
      </c>
      <c r="I29" s="48">
        <v>7</v>
      </c>
      <c r="J29" s="48">
        <v>5</v>
      </c>
      <c r="K29" s="50">
        <f t="shared" si="0"/>
        <v>47</v>
      </c>
      <c r="L29" s="72"/>
    </row>
    <row r="30" spans="1:12" s="40" customFormat="1" ht="24" customHeight="1" x14ac:dyDescent="0.3">
      <c r="A30" s="41">
        <v>24</v>
      </c>
      <c r="B30" s="63" t="s">
        <v>42</v>
      </c>
      <c r="C30" s="48">
        <v>7</v>
      </c>
      <c r="D30" s="48">
        <v>7</v>
      </c>
      <c r="E30" s="48">
        <v>6</v>
      </c>
      <c r="F30" s="48">
        <v>5</v>
      </c>
      <c r="G30" s="48">
        <v>5</v>
      </c>
      <c r="H30" s="48">
        <v>6</v>
      </c>
      <c r="I30" s="48">
        <v>7</v>
      </c>
      <c r="J30" s="48">
        <v>6</v>
      </c>
      <c r="K30" s="50">
        <f t="shared" si="0"/>
        <v>49</v>
      </c>
      <c r="L30" s="72"/>
    </row>
    <row r="31" spans="1:12" s="40" customFormat="1" ht="24" customHeight="1" x14ac:dyDescent="0.3">
      <c r="A31" s="41">
        <v>25</v>
      </c>
      <c r="B31" s="63" t="s">
        <v>70</v>
      </c>
      <c r="C31" s="48">
        <v>7</v>
      </c>
      <c r="D31" s="48">
        <v>6</v>
      </c>
      <c r="E31" s="48">
        <v>5</v>
      </c>
      <c r="F31" s="48">
        <v>5</v>
      </c>
      <c r="G31" s="48">
        <v>5</v>
      </c>
      <c r="H31" s="48">
        <v>5</v>
      </c>
      <c r="I31" s="48">
        <v>5</v>
      </c>
      <c r="J31" s="48">
        <v>5</v>
      </c>
      <c r="K31" s="50">
        <f t="shared" si="0"/>
        <v>43</v>
      </c>
      <c r="L31" s="72"/>
    </row>
    <row r="32" spans="1:12" s="40" customFormat="1" ht="24" customHeight="1" x14ac:dyDescent="0.3">
      <c r="A32" s="41">
        <v>26</v>
      </c>
      <c r="B32" s="63" t="s">
        <v>71</v>
      </c>
      <c r="C32" s="48">
        <v>5</v>
      </c>
      <c r="D32" s="48">
        <v>7</v>
      </c>
      <c r="E32" s="48">
        <v>4</v>
      </c>
      <c r="F32" s="48">
        <v>4</v>
      </c>
      <c r="G32" s="48">
        <v>4</v>
      </c>
      <c r="H32" s="48">
        <v>4</v>
      </c>
      <c r="I32" s="48">
        <v>5</v>
      </c>
      <c r="J32" s="48">
        <v>5</v>
      </c>
      <c r="K32" s="50">
        <f t="shared" si="0"/>
        <v>38</v>
      </c>
      <c r="L32" s="72"/>
    </row>
    <row r="33" spans="1:12" s="40" customFormat="1" ht="24" customHeight="1" x14ac:dyDescent="0.35">
      <c r="A33" s="41">
        <v>27</v>
      </c>
      <c r="B33" s="64" t="s">
        <v>72</v>
      </c>
      <c r="C33" s="48">
        <v>7</v>
      </c>
      <c r="D33" s="48">
        <v>6</v>
      </c>
      <c r="E33" s="48">
        <v>6</v>
      </c>
      <c r="F33" s="48">
        <v>5</v>
      </c>
      <c r="G33" s="48">
        <v>5</v>
      </c>
      <c r="H33" s="48">
        <v>5</v>
      </c>
      <c r="I33" s="48">
        <v>5</v>
      </c>
      <c r="J33" s="48">
        <v>5</v>
      </c>
      <c r="K33" s="50">
        <f t="shared" si="0"/>
        <v>44</v>
      </c>
      <c r="L33" s="72"/>
    </row>
    <row r="34" spans="1:12" s="40" customFormat="1" ht="24" customHeight="1" x14ac:dyDescent="0.3">
      <c r="A34" s="41">
        <v>28</v>
      </c>
      <c r="B34" s="63" t="s">
        <v>73</v>
      </c>
      <c r="C34" s="48">
        <v>7</v>
      </c>
      <c r="D34" s="48">
        <v>6</v>
      </c>
      <c r="E34" s="48">
        <v>5</v>
      </c>
      <c r="F34" s="48">
        <v>5</v>
      </c>
      <c r="G34" s="48">
        <v>6</v>
      </c>
      <c r="H34" s="48">
        <v>6</v>
      </c>
      <c r="I34" s="48">
        <v>6</v>
      </c>
      <c r="J34" s="48">
        <v>5</v>
      </c>
      <c r="K34" s="50">
        <f t="shared" si="0"/>
        <v>46</v>
      </c>
      <c r="L34" s="72"/>
    </row>
    <row r="35" spans="1:12" s="40" customFormat="1" ht="24" customHeight="1" x14ac:dyDescent="0.35">
      <c r="A35" s="41">
        <v>29</v>
      </c>
      <c r="B35" s="65" t="s">
        <v>74</v>
      </c>
      <c r="C35" s="48">
        <v>6</v>
      </c>
      <c r="D35" s="48">
        <v>6</v>
      </c>
      <c r="E35" s="48">
        <v>5</v>
      </c>
      <c r="F35" s="48">
        <v>3</v>
      </c>
      <c r="G35" s="48">
        <v>4</v>
      </c>
      <c r="H35" s="48">
        <v>3</v>
      </c>
      <c r="I35" s="48">
        <v>4</v>
      </c>
      <c r="J35" s="48">
        <v>4</v>
      </c>
      <c r="K35" s="50">
        <f t="shared" si="0"/>
        <v>35</v>
      </c>
      <c r="L35" s="72"/>
    </row>
    <row r="36" spans="1:12" s="40" customFormat="1" ht="24" customHeight="1" x14ac:dyDescent="0.35">
      <c r="A36" s="41">
        <v>30</v>
      </c>
      <c r="B36" s="65" t="s">
        <v>75</v>
      </c>
      <c r="C36" s="48">
        <v>6</v>
      </c>
      <c r="D36" s="48">
        <v>6</v>
      </c>
      <c r="E36" s="48">
        <v>6</v>
      </c>
      <c r="F36" s="48">
        <v>5</v>
      </c>
      <c r="G36" s="48">
        <v>5</v>
      </c>
      <c r="H36" s="48">
        <v>5</v>
      </c>
      <c r="I36" s="48">
        <v>6</v>
      </c>
      <c r="J36" s="48">
        <v>5</v>
      </c>
      <c r="K36" s="50">
        <f t="shared" si="0"/>
        <v>44</v>
      </c>
      <c r="L36" s="72"/>
    </row>
    <row r="37" spans="1:12" s="40" customFormat="1" ht="24" customHeight="1" x14ac:dyDescent="0.35">
      <c r="A37" s="41">
        <v>31</v>
      </c>
      <c r="B37" s="65" t="s">
        <v>76</v>
      </c>
      <c r="C37" s="48">
        <v>8</v>
      </c>
      <c r="D37" s="48">
        <v>9</v>
      </c>
      <c r="E37" s="48">
        <v>8</v>
      </c>
      <c r="F37" s="48">
        <v>8</v>
      </c>
      <c r="G37" s="48">
        <v>9</v>
      </c>
      <c r="H37" s="48">
        <v>8</v>
      </c>
      <c r="I37" s="48">
        <v>9</v>
      </c>
      <c r="J37" s="48">
        <v>9</v>
      </c>
      <c r="K37" s="50">
        <f t="shared" si="0"/>
        <v>68</v>
      </c>
      <c r="L37" s="72"/>
    </row>
    <row r="38" spans="1:12" s="40" customFormat="1" ht="24" customHeight="1" x14ac:dyDescent="0.35">
      <c r="A38" s="41">
        <v>32</v>
      </c>
      <c r="B38" s="65" t="s">
        <v>77</v>
      </c>
      <c r="C38" s="48">
        <v>7</v>
      </c>
      <c r="D38" s="48">
        <v>7</v>
      </c>
      <c r="E38" s="48">
        <v>6</v>
      </c>
      <c r="F38" s="48">
        <v>7</v>
      </c>
      <c r="G38" s="48">
        <v>6</v>
      </c>
      <c r="H38" s="48">
        <v>6</v>
      </c>
      <c r="I38" s="48">
        <v>7</v>
      </c>
      <c r="J38" s="48">
        <v>7</v>
      </c>
      <c r="K38" s="50">
        <f t="shared" si="0"/>
        <v>53</v>
      </c>
      <c r="L38" s="72"/>
    </row>
    <row r="39" spans="1:12" s="40" customFormat="1" ht="24" customHeight="1" x14ac:dyDescent="0.35">
      <c r="A39" s="41">
        <v>33</v>
      </c>
      <c r="B39" s="65" t="s">
        <v>78</v>
      </c>
      <c r="C39" s="48">
        <v>7</v>
      </c>
      <c r="D39" s="48">
        <v>7</v>
      </c>
      <c r="E39" s="48">
        <v>7</v>
      </c>
      <c r="F39" s="48">
        <v>7</v>
      </c>
      <c r="G39" s="48">
        <v>7</v>
      </c>
      <c r="H39" s="48">
        <v>7</v>
      </c>
      <c r="I39" s="48">
        <v>8</v>
      </c>
      <c r="J39" s="48">
        <v>7</v>
      </c>
      <c r="K39" s="50">
        <f t="shared" si="0"/>
        <v>57</v>
      </c>
      <c r="L39" s="72"/>
    </row>
    <row r="40" spans="1:12" s="40" customFormat="1" ht="24" customHeight="1" x14ac:dyDescent="0.35">
      <c r="A40" s="41">
        <v>34</v>
      </c>
      <c r="B40" s="65" t="s">
        <v>27</v>
      </c>
      <c r="C40" s="48">
        <v>7</v>
      </c>
      <c r="D40" s="48">
        <v>6</v>
      </c>
      <c r="E40" s="48">
        <v>6</v>
      </c>
      <c r="F40" s="48">
        <v>5</v>
      </c>
      <c r="G40" s="48">
        <v>5</v>
      </c>
      <c r="H40" s="48">
        <v>5</v>
      </c>
      <c r="I40" s="48">
        <v>6</v>
      </c>
      <c r="J40" s="48">
        <v>5</v>
      </c>
      <c r="K40" s="50">
        <f t="shared" si="0"/>
        <v>45</v>
      </c>
      <c r="L40" s="72"/>
    </row>
    <row r="41" spans="1:12" s="40" customFormat="1" ht="24" customHeight="1" x14ac:dyDescent="0.35">
      <c r="A41" s="41">
        <v>35</v>
      </c>
      <c r="B41" s="65" t="s">
        <v>79</v>
      </c>
      <c r="C41" s="48">
        <v>6</v>
      </c>
      <c r="D41" s="48">
        <v>6</v>
      </c>
      <c r="E41" s="48">
        <v>5</v>
      </c>
      <c r="F41" s="48">
        <v>2</v>
      </c>
      <c r="G41" s="48">
        <v>3</v>
      </c>
      <c r="H41" s="48">
        <v>2</v>
      </c>
      <c r="I41" s="48">
        <v>4</v>
      </c>
      <c r="J41" s="48">
        <v>3</v>
      </c>
      <c r="K41" s="50">
        <f t="shared" si="0"/>
        <v>31</v>
      </c>
      <c r="L41" s="72"/>
    </row>
    <row r="42" spans="1:12" s="40" customFormat="1" ht="24" customHeight="1" x14ac:dyDescent="0.35">
      <c r="A42" s="41">
        <v>36</v>
      </c>
      <c r="B42" s="65" t="s">
        <v>35</v>
      </c>
      <c r="C42" s="48">
        <v>7</v>
      </c>
      <c r="D42" s="48">
        <v>7</v>
      </c>
      <c r="E42" s="48">
        <v>5</v>
      </c>
      <c r="F42" s="48">
        <v>4</v>
      </c>
      <c r="G42" s="48">
        <v>4</v>
      </c>
      <c r="H42" s="48">
        <v>4</v>
      </c>
      <c r="I42" s="48">
        <v>4</v>
      </c>
      <c r="J42" s="48">
        <v>4</v>
      </c>
      <c r="K42" s="50">
        <f t="shared" si="0"/>
        <v>39</v>
      </c>
      <c r="L42" s="72"/>
    </row>
    <row r="43" spans="1:12" s="40" customFormat="1" ht="24" customHeight="1" x14ac:dyDescent="0.35">
      <c r="A43" s="41">
        <v>37</v>
      </c>
      <c r="B43" s="65" t="s">
        <v>15</v>
      </c>
      <c r="C43" s="48">
        <v>8</v>
      </c>
      <c r="D43" s="48">
        <v>8</v>
      </c>
      <c r="E43" s="48">
        <v>6</v>
      </c>
      <c r="F43" s="48">
        <v>6</v>
      </c>
      <c r="G43" s="48">
        <v>6</v>
      </c>
      <c r="H43" s="48">
        <v>6</v>
      </c>
      <c r="I43" s="48">
        <v>7</v>
      </c>
      <c r="J43" s="48">
        <v>7</v>
      </c>
      <c r="K43" s="50">
        <f t="shared" si="0"/>
        <v>54</v>
      </c>
      <c r="L43" s="72"/>
    </row>
    <row r="44" spans="1:12" s="40" customFormat="1" ht="24" customHeight="1" x14ac:dyDescent="0.35">
      <c r="A44" s="41">
        <v>38</v>
      </c>
      <c r="B44" s="65" t="s">
        <v>16</v>
      </c>
      <c r="C44" s="48">
        <v>7</v>
      </c>
      <c r="D44" s="48">
        <v>7</v>
      </c>
      <c r="E44" s="48">
        <v>6</v>
      </c>
      <c r="F44" s="48">
        <v>5</v>
      </c>
      <c r="G44" s="48">
        <v>5</v>
      </c>
      <c r="H44" s="48">
        <v>5</v>
      </c>
      <c r="I44" s="48">
        <v>7</v>
      </c>
      <c r="J44" s="48">
        <v>6</v>
      </c>
      <c r="K44" s="50">
        <f t="shared" si="0"/>
        <v>48</v>
      </c>
      <c r="L44" s="72"/>
    </row>
    <row r="45" spans="1:12" s="40" customFormat="1" ht="24" customHeight="1" x14ac:dyDescent="0.35">
      <c r="A45" s="41">
        <v>39</v>
      </c>
      <c r="B45" s="65" t="s">
        <v>80</v>
      </c>
      <c r="C45" s="48">
        <v>7</v>
      </c>
      <c r="D45" s="48">
        <v>7</v>
      </c>
      <c r="E45" s="48">
        <v>5</v>
      </c>
      <c r="F45" s="48">
        <v>4</v>
      </c>
      <c r="G45" s="48">
        <v>5</v>
      </c>
      <c r="H45" s="48">
        <v>5</v>
      </c>
      <c r="I45" s="48">
        <v>6</v>
      </c>
      <c r="J45" s="48">
        <v>4</v>
      </c>
      <c r="K45" s="50">
        <f t="shared" si="0"/>
        <v>43</v>
      </c>
      <c r="L45" s="72"/>
    </row>
    <row r="46" spans="1:12" s="40" customFormat="1" ht="24" customHeight="1" x14ac:dyDescent="0.35">
      <c r="A46" s="41">
        <v>40</v>
      </c>
      <c r="B46" s="65" t="s">
        <v>18</v>
      </c>
      <c r="C46" s="48">
        <v>6</v>
      </c>
      <c r="D46" s="48">
        <v>6</v>
      </c>
      <c r="E46" s="48">
        <v>5</v>
      </c>
      <c r="F46" s="48">
        <v>4</v>
      </c>
      <c r="G46" s="48">
        <v>5</v>
      </c>
      <c r="H46" s="48">
        <v>5</v>
      </c>
      <c r="I46" s="48">
        <v>5</v>
      </c>
      <c r="J46" s="48">
        <v>4</v>
      </c>
      <c r="K46" s="50">
        <f t="shared" si="0"/>
        <v>40</v>
      </c>
      <c r="L46" s="72"/>
    </row>
    <row r="47" spans="1:12" s="40" customFormat="1" ht="24" customHeight="1" x14ac:dyDescent="0.35">
      <c r="A47" s="41">
        <v>41</v>
      </c>
      <c r="B47" s="65" t="s">
        <v>36</v>
      </c>
      <c r="C47" s="48">
        <v>9</v>
      </c>
      <c r="D47" s="48">
        <v>9</v>
      </c>
      <c r="E47" s="48">
        <v>9</v>
      </c>
      <c r="F47" s="48">
        <v>9</v>
      </c>
      <c r="G47" s="48">
        <v>9</v>
      </c>
      <c r="H47" s="48">
        <v>9</v>
      </c>
      <c r="I47" s="48">
        <v>10</v>
      </c>
      <c r="J47" s="48">
        <v>9</v>
      </c>
      <c r="K47" s="50">
        <f t="shared" si="0"/>
        <v>73</v>
      </c>
      <c r="L47" s="74"/>
    </row>
    <row r="48" spans="1:12" s="40" customFormat="1" ht="24" customHeight="1" x14ac:dyDescent="0.35">
      <c r="A48" s="41">
        <v>42</v>
      </c>
      <c r="B48" s="65" t="s">
        <v>20</v>
      </c>
      <c r="C48" s="48">
        <v>8</v>
      </c>
      <c r="D48" s="48">
        <v>8</v>
      </c>
      <c r="E48" s="48">
        <v>7</v>
      </c>
      <c r="F48" s="48">
        <v>8</v>
      </c>
      <c r="G48" s="48">
        <v>7</v>
      </c>
      <c r="H48" s="48">
        <v>7</v>
      </c>
      <c r="I48" s="48">
        <v>8</v>
      </c>
      <c r="J48" s="48">
        <v>8</v>
      </c>
      <c r="K48" s="50">
        <f t="shared" si="0"/>
        <v>61</v>
      </c>
      <c r="L48" s="72"/>
    </row>
    <row r="49" spans="1:12" s="40" customFormat="1" ht="24" customHeight="1" x14ac:dyDescent="0.35">
      <c r="A49" s="41">
        <v>43</v>
      </c>
      <c r="B49" s="65" t="s">
        <v>81</v>
      </c>
      <c r="C49" s="48">
        <v>2</v>
      </c>
      <c r="D49" s="48">
        <v>4</v>
      </c>
      <c r="E49" s="48">
        <v>3</v>
      </c>
      <c r="F49" s="48">
        <v>0</v>
      </c>
      <c r="G49" s="48">
        <v>2</v>
      </c>
      <c r="H49" s="48">
        <v>3</v>
      </c>
      <c r="I49" s="48">
        <v>4</v>
      </c>
      <c r="J49" s="48">
        <v>3</v>
      </c>
      <c r="K49" s="50">
        <f t="shared" si="0"/>
        <v>21</v>
      </c>
      <c r="L49" s="72"/>
    </row>
    <row r="50" spans="1:12" s="40" customFormat="1" ht="24" customHeight="1" thickBot="1" x14ac:dyDescent="0.4">
      <c r="A50" s="44">
        <v>44</v>
      </c>
      <c r="B50" s="66" t="s">
        <v>82</v>
      </c>
      <c r="C50" s="75">
        <v>9</v>
      </c>
      <c r="D50" s="75">
        <v>9</v>
      </c>
      <c r="E50" s="75">
        <v>8</v>
      </c>
      <c r="F50" s="75">
        <v>6</v>
      </c>
      <c r="G50" s="75">
        <v>9</v>
      </c>
      <c r="H50" s="75">
        <v>8</v>
      </c>
      <c r="I50" s="75">
        <v>8</v>
      </c>
      <c r="J50" s="75">
        <v>8</v>
      </c>
      <c r="K50" s="76">
        <f t="shared" si="0"/>
        <v>65</v>
      </c>
      <c r="L50" s="77"/>
    </row>
    <row r="52" spans="1:12" ht="17.399999999999999" x14ac:dyDescent="0.3">
      <c r="A52" s="17" t="s">
        <v>4</v>
      </c>
      <c r="L52" s="69" t="s">
        <v>34</v>
      </c>
    </row>
  </sheetData>
  <autoFilter ref="A6:L6">
    <sortState ref="A7:L50">
      <sortCondition descending="1" ref="K6"/>
    </sortState>
  </autoFilter>
  <sortState ref="A7:L50">
    <sortCondition ref="A7:A50"/>
  </sortState>
  <mergeCells count="3">
    <mergeCell ref="A1:L1"/>
    <mergeCell ref="A4:L4"/>
    <mergeCell ref="A5:L5"/>
  </mergeCells>
  <phoneticPr fontId="2" type="noConversion"/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31" zoomScale="80" zoomScaleNormal="90" zoomScaleSheetLayoutView="80" workbookViewId="0">
      <selection activeCell="L38" sqref="L38"/>
    </sheetView>
  </sheetViews>
  <sheetFormatPr defaultColWidth="9.109375" defaultRowHeight="13.2" x14ac:dyDescent="0.25"/>
  <cols>
    <col min="1" max="1" width="5" style="10" customWidth="1"/>
    <col min="2" max="2" width="42.5546875" style="10" customWidth="1"/>
    <col min="3" max="10" width="13" style="10" customWidth="1"/>
    <col min="11" max="12" width="10.33203125" style="10" customWidth="1"/>
    <col min="13" max="16384" width="9.109375" style="24"/>
  </cols>
  <sheetData>
    <row r="1" spans="1:12" ht="23.25" customHeight="1" x14ac:dyDescent="0.25">
      <c r="A1" s="435" t="s">
        <v>25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</row>
    <row r="2" spans="1:12" ht="21" x14ac:dyDescent="0.25">
      <c r="A2" s="25"/>
      <c r="B2" s="25"/>
      <c r="C2" s="26"/>
      <c r="D2" s="26"/>
      <c r="E2" s="26"/>
      <c r="F2" s="26"/>
      <c r="G2" s="26"/>
      <c r="H2" s="27"/>
      <c r="I2" s="28"/>
      <c r="J2" s="28"/>
      <c r="K2" s="28"/>
      <c r="L2" s="28"/>
    </row>
    <row r="3" spans="1:12" ht="15.6" x14ac:dyDescent="0.3">
      <c r="A3" s="29" t="s">
        <v>53</v>
      </c>
      <c r="B3" s="29"/>
      <c r="C3" s="30"/>
      <c r="D3" s="31"/>
      <c r="E3" s="30"/>
      <c r="F3" s="24"/>
      <c r="G3" s="32"/>
      <c r="I3" s="33"/>
      <c r="J3" s="33"/>
      <c r="K3" s="34"/>
      <c r="L3" s="35" t="s">
        <v>5</v>
      </c>
    </row>
    <row r="4" spans="1:12" ht="21.75" customHeight="1" x14ac:dyDescent="0.4">
      <c r="A4" s="436" t="s">
        <v>13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</row>
    <row r="5" spans="1:12" ht="30" customHeight="1" thickBot="1" x14ac:dyDescent="0.3">
      <c r="A5" s="437" t="s">
        <v>47</v>
      </c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7"/>
    </row>
    <row r="6" spans="1:12" s="36" customFormat="1" ht="36.6" thickBot="1" x14ac:dyDescent="0.3">
      <c r="A6" s="37" t="s">
        <v>0</v>
      </c>
      <c r="B6" s="38" t="s">
        <v>6</v>
      </c>
      <c r="C6" s="23" t="s">
        <v>7</v>
      </c>
      <c r="D6" s="23" t="s">
        <v>28</v>
      </c>
      <c r="E6" s="23" t="s">
        <v>8</v>
      </c>
      <c r="F6" s="23" t="s">
        <v>14</v>
      </c>
      <c r="G6" s="23" t="s">
        <v>9</v>
      </c>
      <c r="H6" s="23" t="s">
        <v>10</v>
      </c>
      <c r="I6" s="23" t="s">
        <v>26</v>
      </c>
      <c r="J6" s="23" t="s">
        <v>11</v>
      </c>
      <c r="K6" s="22" t="s">
        <v>12</v>
      </c>
      <c r="L6" s="39" t="s">
        <v>2</v>
      </c>
    </row>
    <row r="7" spans="1:12" s="40" customFormat="1" ht="24" customHeight="1" x14ac:dyDescent="0.25">
      <c r="A7" s="51">
        <v>1</v>
      </c>
      <c r="B7" s="78" t="s">
        <v>54</v>
      </c>
      <c r="C7" s="79">
        <v>8</v>
      </c>
      <c r="D7" s="79">
        <v>6</v>
      </c>
      <c r="E7" s="79">
        <v>6</v>
      </c>
      <c r="F7" s="79">
        <v>6</v>
      </c>
      <c r="G7" s="79">
        <v>5</v>
      </c>
      <c r="H7" s="79">
        <v>6</v>
      </c>
      <c r="I7" s="79">
        <v>5</v>
      </c>
      <c r="J7" s="79">
        <v>5</v>
      </c>
      <c r="K7" s="80">
        <f>SUM(C7:J7)</f>
        <v>47</v>
      </c>
      <c r="L7" s="81"/>
    </row>
    <row r="8" spans="1:12" s="40" customFormat="1" ht="24" customHeight="1" x14ac:dyDescent="0.25">
      <c r="A8" s="41">
        <v>2</v>
      </c>
      <c r="B8" s="63" t="s">
        <v>55</v>
      </c>
      <c r="C8" s="48">
        <v>9</v>
      </c>
      <c r="D8" s="48">
        <v>8</v>
      </c>
      <c r="E8" s="48">
        <v>8</v>
      </c>
      <c r="F8" s="48">
        <v>7</v>
      </c>
      <c r="G8" s="48">
        <v>7</v>
      </c>
      <c r="H8" s="48">
        <v>7</v>
      </c>
      <c r="I8" s="48">
        <v>6</v>
      </c>
      <c r="J8" s="48">
        <v>9</v>
      </c>
      <c r="K8" s="50">
        <f>SUM(C8:J8)</f>
        <v>61</v>
      </c>
      <c r="L8" s="82"/>
    </row>
    <row r="9" spans="1:12" s="40" customFormat="1" ht="24" customHeight="1" x14ac:dyDescent="0.25">
      <c r="A9" s="41">
        <v>3</v>
      </c>
      <c r="B9" s="63" t="s">
        <v>56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50">
        <f t="shared" ref="K9:K50" si="0">SUM(C9:J9)</f>
        <v>0</v>
      </c>
      <c r="L9" s="82"/>
    </row>
    <row r="10" spans="1:12" s="40" customFormat="1" ht="24" customHeight="1" x14ac:dyDescent="0.25">
      <c r="A10" s="41">
        <v>4</v>
      </c>
      <c r="B10" s="63" t="s">
        <v>44</v>
      </c>
      <c r="C10" s="48">
        <v>10</v>
      </c>
      <c r="D10" s="48">
        <v>9</v>
      </c>
      <c r="E10" s="48">
        <v>9</v>
      </c>
      <c r="F10" s="48">
        <v>8</v>
      </c>
      <c r="G10" s="48">
        <v>9</v>
      </c>
      <c r="H10" s="48">
        <v>9</v>
      </c>
      <c r="I10" s="48">
        <v>10</v>
      </c>
      <c r="J10" s="48">
        <v>10</v>
      </c>
      <c r="K10" s="50">
        <f t="shared" si="0"/>
        <v>74</v>
      </c>
      <c r="L10" s="82"/>
    </row>
    <row r="11" spans="1:12" s="40" customFormat="1" ht="24" customHeight="1" x14ac:dyDescent="0.25">
      <c r="A11" s="41">
        <v>5</v>
      </c>
      <c r="B11" s="63" t="s">
        <v>57</v>
      </c>
      <c r="C11" s="48">
        <v>5</v>
      </c>
      <c r="D11" s="48">
        <v>4</v>
      </c>
      <c r="E11" s="48">
        <v>2</v>
      </c>
      <c r="F11" s="48">
        <v>3</v>
      </c>
      <c r="G11" s="48">
        <v>5</v>
      </c>
      <c r="H11" s="48">
        <v>4</v>
      </c>
      <c r="I11" s="48">
        <v>4</v>
      </c>
      <c r="J11" s="48">
        <v>3</v>
      </c>
      <c r="K11" s="50">
        <f t="shared" si="0"/>
        <v>30</v>
      </c>
      <c r="L11" s="82"/>
    </row>
    <row r="12" spans="1:12" s="40" customFormat="1" ht="24" customHeight="1" x14ac:dyDescent="0.25">
      <c r="A12" s="41">
        <v>6</v>
      </c>
      <c r="B12" s="63" t="s">
        <v>58</v>
      </c>
      <c r="C12" s="48">
        <v>6</v>
      </c>
      <c r="D12" s="48">
        <v>7</v>
      </c>
      <c r="E12" s="48">
        <v>0</v>
      </c>
      <c r="F12" s="48">
        <v>0</v>
      </c>
      <c r="G12" s="48">
        <v>4</v>
      </c>
      <c r="H12" s="48">
        <v>4</v>
      </c>
      <c r="I12" s="48">
        <v>3</v>
      </c>
      <c r="J12" s="48">
        <v>3</v>
      </c>
      <c r="K12" s="50">
        <f t="shared" si="0"/>
        <v>27</v>
      </c>
      <c r="L12" s="82"/>
    </row>
    <row r="13" spans="1:12" s="40" customFormat="1" ht="24" customHeight="1" x14ac:dyDescent="0.25">
      <c r="A13" s="41">
        <v>7</v>
      </c>
      <c r="B13" s="63" t="s">
        <v>59</v>
      </c>
      <c r="C13" s="48">
        <v>7</v>
      </c>
      <c r="D13" s="48">
        <v>7</v>
      </c>
      <c r="E13" s="48">
        <v>6</v>
      </c>
      <c r="F13" s="48">
        <v>4</v>
      </c>
      <c r="G13" s="48">
        <v>4</v>
      </c>
      <c r="H13" s="48">
        <v>4</v>
      </c>
      <c r="I13" s="48">
        <v>5</v>
      </c>
      <c r="J13" s="48">
        <v>5</v>
      </c>
      <c r="K13" s="50">
        <f t="shared" si="0"/>
        <v>42</v>
      </c>
      <c r="L13" s="82"/>
    </row>
    <row r="14" spans="1:12" s="40" customFormat="1" ht="24" customHeight="1" x14ac:dyDescent="0.25">
      <c r="A14" s="41">
        <v>8</v>
      </c>
      <c r="B14" s="63" t="s">
        <v>60</v>
      </c>
      <c r="C14" s="48">
        <v>8</v>
      </c>
      <c r="D14" s="48">
        <v>7</v>
      </c>
      <c r="E14" s="48">
        <v>6</v>
      </c>
      <c r="F14" s="48">
        <v>0</v>
      </c>
      <c r="G14" s="48">
        <v>4</v>
      </c>
      <c r="H14" s="48">
        <v>5</v>
      </c>
      <c r="I14" s="48">
        <v>0</v>
      </c>
      <c r="J14" s="48">
        <v>3</v>
      </c>
      <c r="K14" s="50">
        <f t="shared" si="0"/>
        <v>33</v>
      </c>
      <c r="L14" s="82"/>
    </row>
    <row r="15" spans="1:12" s="40" customFormat="1" ht="24" customHeight="1" x14ac:dyDescent="0.25">
      <c r="A15" s="41">
        <v>9</v>
      </c>
      <c r="B15" s="63" t="s">
        <v>30</v>
      </c>
      <c r="C15" s="48">
        <v>8</v>
      </c>
      <c r="D15" s="48">
        <v>8</v>
      </c>
      <c r="E15" s="48">
        <v>10</v>
      </c>
      <c r="F15" s="48">
        <v>8</v>
      </c>
      <c r="G15" s="48">
        <v>9</v>
      </c>
      <c r="H15" s="48">
        <v>9</v>
      </c>
      <c r="I15" s="48">
        <v>9</v>
      </c>
      <c r="J15" s="48">
        <v>8</v>
      </c>
      <c r="K15" s="50">
        <f t="shared" si="0"/>
        <v>69</v>
      </c>
      <c r="L15" s="82"/>
    </row>
    <row r="16" spans="1:12" s="40" customFormat="1" ht="24" customHeight="1" x14ac:dyDescent="0.25">
      <c r="A16" s="41">
        <v>10</v>
      </c>
      <c r="B16" s="63" t="s">
        <v>31</v>
      </c>
      <c r="C16" s="48">
        <v>8</v>
      </c>
      <c r="D16" s="48">
        <v>10</v>
      </c>
      <c r="E16" s="48">
        <v>6</v>
      </c>
      <c r="F16" s="48">
        <v>6</v>
      </c>
      <c r="G16" s="48">
        <v>7</v>
      </c>
      <c r="H16" s="48">
        <v>6</v>
      </c>
      <c r="I16" s="48">
        <v>8</v>
      </c>
      <c r="J16" s="48">
        <v>8</v>
      </c>
      <c r="K16" s="50">
        <f t="shared" si="0"/>
        <v>59</v>
      </c>
      <c r="L16" s="82"/>
    </row>
    <row r="17" spans="1:12" s="40" customFormat="1" ht="24" customHeight="1" x14ac:dyDescent="0.25">
      <c r="A17" s="41">
        <v>11</v>
      </c>
      <c r="B17" s="63" t="s">
        <v>61</v>
      </c>
      <c r="C17" s="48">
        <v>10</v>
      </c>
      <c r="D17" s="48">
        <v>10</v>
      </c>
      <c r="E17" s="48">
        <v>10</v>
      </c>
      <c r="F17" s="48">
        <v>8</v>
      </c>
      <c r="G17" s="48">
        <v>9</v>
      </c>
      <c r="H17" s="48">
        <v>9</v>
      </c>
      <c r="I17" s="48">
        <v>10</v>
      </c>
      <c r="J17" s="48">
        <v>10</v>
      </c>
      <c r="K17" s="50">
        <f t="shared" si="0"/>
        <v>76</v>
      </c>
      <c r="L17" s="82"/>
    </row>
    <row r="18" spans="1:12" s="40" customFormat="1" ht="24" customHeight="1" x14ac:dyDescent="0.25">
      <c r="A18" s="41">
        <v>12</v>
      </c>
      <c r="B18" s="63" t="s">
        <v>17</v>
      </c>
      <c r="C18" s="48">
        <v>7</v>
      </c>
      <c r="D18" s="48">
        <v>7</v>
      </c>
      <c r="E18" s="48">
        <v>7</v>
      </c>
      <c r="F18" s="48">
        <v>6</v>
      </c>
      <c r="G18" s="48">
        <v>6</v>
      </c>
      <c r="H18" s="48">
        <v>5</v>
      </c>
      <c r="I18" s="48">
        <v>6</v>
      </c>
      <c r="J18" s="48">
        <v>5</v>
      </c>
      <c r="K18" s="50">
        <f t="shared" si="0"/>
        <v>49</v>
      </c>
      <c r="L18" s="82"/>
    </row>
    <row r="19" spans="1:12" s="40" customFormat="1" ht="24" customHeight="1" x14ac:dyDescent="0.25">
      <c r="A19" s="41">
        <v>13</v>
      </c>
      <c r="B19" s="63" t="s">
        <v>62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50">
        <f t="shared" si="0"/>
        <v>0</v>
      </c>
      <c r="L19" s="82"/>
    </row>
    <row r="20" spans="1:12" s="40" customFormat="1" ht="24" customHeight="1" x14ac:dyDescent="0.25">
      <c r="A20" s="41">
        <v>14</v>
      </c>
      <c r="B20" s="63" t="s">
        <v>21</v>
      </c>
      <c r="C20" s="48">
        <v>7</v>
      </c>
      <c r="D20" s="48">
        <v>10</v>
      </c>
      <c r="E20" s="48">
        <v>7</v>
      </c>
      <c r="F20" s="48">
        <v>6</v>
      </c>
      <c r="G20" s="48">
        <v>6</v>
      </c>
      <c r="H20" s="48">
        <v>6</v>
      </c>
      <c r="I20" s="48">
        <v>8</v>
      </c>
      <c r="J20" s="48">
        <v>9</v>
      </c>
      <c r="K20" s="50">
        <f t="shared" si="0"/>
        <v>59</v>
      </c>
      <c r="L20" s="82"/>
    </row>
    <row r="21" spans="1:12" s="40" customFormat="1" ht="24" customHeight="1" x14ac:dyDescent="0.25">
      <c r="A21" s="41">
        <v>15</v>
      </c>
      <c r="B21" s="63" t="s">
        <v>63</v>
      </c>
      <c r="C21" s="48">
        <v>6</v>
      </c>
      <c r="D21" s="48">
        <v>5</v>
      </c>
      <c r="E21" s="48">
        <v>4</v>
      </c>
      <c r="F21" s="48">
        <v>3</v>
      </c>
      <c r="G21" s="48">
        <v>3</v>
      </c>
      <c r="H21" s="48">
        <v>4</v>
      </c>
      <c r="I21" s="48">
        <v>0</v>
      </c>
      <c r="J21" s="48">
        <v>4</v>
      </c>
      <c r="K21" s="50">
        <f t="shared" si="0"/>
        <v>29</v>
      </c>
      <c r="L21" s="82"/>
    </row>
    <row r="22" spans="1:12" s="40" customFormat="1" ht="24" customHeight="1" x14ac:dyDescent="0.25">
      <c r="A22" s="41">
        <v>16</v>
      </c>
      <c r="B22" s="63" t="s">
        <v>64</v>
      </c>
      <c r="C22" s="48">
        <v>8</v>
      </c>
      <c r="D22" s="48">
        <v>6</v>
      </c>
      <c r="E22" s="48">
        <v>6</v>
      </c>
      <c r="F22" s="48">
        <v>7</v>
      </c>
      <c r="G22" s="48">
        <v>7</v>
      </c>
      <c r="H22" s="48">
        <v>0</v>
      </c>
      <c r="I22" s="48">
        <v>6</v>
      </c>
      <c r="J22" s="48">
        <v>8</v>
      </c>
      <c r="K22" s="50">
        <f t="shared" si="0"/>
        <v>48</v>
      </c>
      <c r="L22" s="82"/>
    </row>
    <row r="23" spans="1:12" s="40" customFormat="1" ht="24" customHeight="1" x14ac:dyDescent="0.25">
      <c r="A23" s="41">
        <v>17</v>
      </c>
      <c r="B23" s="63" t="s">
        <v>19</v>
      </c>
      <c r="C23" s="48">
        <v>7</v>
      </c>
      <c r="D23" s="48">
        <v>8</v>
      </c>
      <c r="E23" s="48">
        <v>6</v>
      </c>
      <c r="F23" s="48">
        <v>6</v>
      </c>
      <c r="G23" s="48">
        <v>7</v>
      </c>
      <c r="H23" s="48">
        <v>5</v>
      </c>
      <c r="I23" s="48">
        <v>4</v>
      </c>
      <c r="J23" s="48">
        <v>6</v>
      </c>
      <c r="K23" s="50">
        <f t="shared" si="0"/>
        <v>49</v>
      </c>
      <c r="L23" s="82"/>
    </row>
    <row r="24" spans="1:12" s="40" customFormat="1" ht="24" customHeight="1" x14ac:dyDescent="0.25">
      <c r="A24" s="41">
        <v>18</v>
      </c>
      <c r="B24" s="63" t="s">
        <v>33</v>
      </c>
      <c r="C24" s="48">
        <v>8</v>
      </c>
      <c r="D24" s="48">
        <v>8</v>
      </c>
      <c r="E24" s="48">
        <v>6</v>
      </c>
      <c r="F24" s="48">
        <v>5</v>
      </c>
      <c r="G24" s="48">
        <v>6</v>
      </c>
      <c r="H24" s="48">
        <v>5</v>
      </c>
      <c r="I24" s="48">
        <v>5</v>
      </c>
      <c r="J24" s="48">
        <v>5</v>
      </c>
      <c r="K24" s="50">
        <f t="shared" si="0"/>
        <v>48</v>
      </c>
      <c r="L24" s="82"/>
    </row>
    <row r="25" spans="1:12" s="40" customFormat="1" ht="24" customHeight="1" x14ac:dyDescent="0.25">
      <c r="A25" s="41">
        <v>19</v>
      </c>
      <c r="B25" s="63" t="s">
        <v>65</v>
      </c>
      <c r="C25" s="48">
        <v>7</v>
      </c>
      <c r="D25" s="48">
        <v>7</v>
      </c>
      <c r="E25" s="48">
        <v>6</v>
      </c>
      <c r="F25" s="48">
        <v>7</v>
      </c>
      <c r="G25" s="48">
        <v>7</v>
      </c>
      <c r="H25" s="48">
        <v>7</v>
      </c>
      <c r="I25" s="48">
        <v>8</v>
      </c>
      <c r="J25" s="48">
        <v>8</v>
      </c>
      <c r="K25" s="50">
        <f t="shared" si="0"/>
        <v>57</v>
      </c>
      <c r="L25" s="82"/>
    </row>
    <row r="26" spans="1:12" s="40" customFormat="1" ht="24" customHeight="1" x14ac:dyDescent="0.25">
      <c r="A26" s="41">
        <v>20</v>
      </c>
      <c r="B26" s="63" t="s">
        <v>66</v>
      </c>
      <c r="C26" s="48">
        <v>5</v>
      </c>
      <c r="D26" s="48">
        <v>6</v>
      </c>
      <c r="E26" s="48">
        <v>4</v>
      </c>
      <c r="F26" s="48">
        <v>0</v>
      </c>
      <c r="G26" s="48">
        <v>7</v>
      </c>
      <c r="H26" s="48">
        <v>6</v>
      </c>
      <c r="I26" s="48">
        <v>5</v>
      </c>
      <c r="J26" s="48">
        <v>4</v>
      </c>
      <c r="K26" s="50">
        <f t="shared" si="0"/>
        <v>37</v>
      </c>
      <c r="L26" s="82"/>
    </row>
    <row r="27" spans="1:12" s="40" customFormat="1" ht="24" customHeight="1" x14ac:dyDescent="0.25">
      <c r="A27" s="41">
        <v>21</v>
      </c>
      <c r="B27" s="63" t="s">
        <v>67</v>
      </c>
      <c r="C27" s="48">
        <v>6</v>
      </c>
      <c r="D27" s="48">
        <v>7</v>
      </c>
      <c r="E27" s="48">
        <v>7</v>
      </c>
      <c r="F27" s="48">
        <v>5</v>
      </c>
      <c r="G27" s="48">
        <v>5</v>
      </c>
      <c r="H27" s="48">
        <v>5</v>
      </c>
      <c r="I27" s="48">
        <v>7</v>
      </c>
      <c r="J27" s="48">
        <v>6</v>
      </c>
      <c r="K27" s="50">
        <f t="shared" si="0"/>
        <v>48</v>
      </c>
      <c r="L27" s="82"/>
    </row>
    <row r="28" spans="1:12" s="40" customFormat="1" ht="24" customHeight="1" x14ac:dyDescent="0.25">
      <c r="A28" s="41">
        <v>22</v>
      </c>
      <c r="B28" s="63" t="s">
        <v>68</v>
      </c>
      <c r="C28" s="48">
        <v>10</v>
      </c>
      <c r="D28" s="48">
        <v>8</v>
      </c>
      <c r="E28" s="48">
        <v>7</v>
      </c>
      <c r="F28" s="48">
        <v>6</v>
      </c>
      <c r="G28" s="48">
        <v>5</v>
      </c>
      <c r="H28" s="48">
        <v>6</v>
      </c>
      <c r="I28" s="48">
        <v>7</v>
      </c>
      <c r="J28" s="48">
        <v>7</v>
      </c>
      <c r="K28" s="50">
        <f t="shared" si="0"/>
        <v>56</v>
      </c>
      <c r="L28" s="82"/>
    </row>
    <row r="29" spans="1:12" s="40" customFormat="1" ht="24" customHeight="1" x14ac:dyDescent="0.25">
      <c r="A29" s="41">
        <v>23</v>
      </c>
      <c r="B29" s="63" t="s">
        <v>69</v>
      </c>
      <c r="C29" s="48">
        <v>8</v>
      </c>
      <c r="D29" s="48">
        <v>7</v>
      </c>
      <c r="E29" s="48">
        <v>4</v>
      </c>
      <c r="F29" s="48">
        <v>5</v>
      </c>
      <c r="G29" s="48">
        <v>5</v>
      </c>
      <c r="H29" s="48">
        <v>5</v>
      </c>
      <c r="I29" s="48">
        <v>8</v>
      </c>
      <c r="J29" s="48">
        <v>6</v>
      </c>
      <c r="K29" s="50">
        <f t="shared" si="0"/>
        <v>48</v>
      </c>
      <c r="L29" s="82"/>
    </row>
    <row r="30" spans="1:12" s="40" customFormat="1" ht="24" customHeight="1" x14ac:dyDescent="0.25">
      <c r="A30" s="41">
        <v>24</v>
      </c>
      <c r="B30" s="63" t="s">
        <v>42</v>
      </c>
      <c r="C30" s="48">
        <v>7</v>
      </c>
      <c r="D30" s="48">
        <v>7</v>
      </c>
      <c r="E30" s="48">
        <v>6</v>
      </c>
      <c r="F30" s="48">
        <v>6</v>
      </c>
      <c r="G30" s="48">
        <v>7</v>
      </c>
      <c r="H30" s="48">
        <v>8</v>
      </c>
      <c r="I30" s="48">
        <v>6</v>
      </c>
      <c r="J30" s="48">
        <v>8</v>
      </c>
      <c r="K30" s="50">
        <f t="shared" si="0"/>
        <v>55</v>
      </c>
      <c r="L30" s="82"/>
    </row>
    <row r="31" spans="1:12" s="40" customFormat="1" ht="24" customHeight="1" x14ac:dyDescent="0.25">
      <c r="A31" s="41">
        <v>25</v>
      </c>
      <c r="B31" s="63" t="s">
        <v>70</v>
      </c>
      <c r="C31" s="48">
        <v>6</v>
      </c>
      <c r="D31" s="48">
        <v>6</v>
      </c>
      <c r="E31" s="48">
        <v>5</v>
      </c>
      <c r="F31" s="48">
        <v>4</v>
      </c>
      <c r="G31" s="48">
        <v>3</v>
      </c>
      <c r="H31" s="48">
        <v>4</v>
      </c>
      <c r="I31" s="48">
        <v>4</v>
      </c>
      <c r="J31" s="48">
        <v>3</v>
      </c>
      <c r="K31" s="50">
        <f t="shared" si="0"/>
        <v>35</v>
      </c>
      <c r="L31" s="82"/>
    </row>
    <row r="32" spans="1:12" s="40" customFormat="1" ht="24" customHeight="1" x14ac:dyDescent="0.25">
      <c r="A32" s="41">
        <v>26</v>
      </c>
      <c r="B32" s="63" t="s">
        <v>71</v>
      </c>
      <c r="C32" s="48">
        <v>5</v>
      </c>
      <c r="D32" s="48">
        <v>5</v>
      </c>
      <c r="E32" s="48">
        <v>4</v>
      </c>
      <c r="F32" s="48">
        <v>4</v>
      </c>
      <c r="G32" s="48">
        <v>3</v>
      </c>
      <c r="H32" s="48">
        <v>4</v>
      </c>
      <c r="I32" s="48">
        <v>5</v>
      </c>
      <c r="J32" s="48">
        <v>3</v>
      </c>
      <c r="K32" s="50">
        <f t="shared" si="0"/>
        <v>33</v>
      </c>
      <c r="L32" s="82"/>
    </row>
    <row r="33" spans="1:12" s="40" customFormat="1" ht="24" customHeight="1" x14ac:dyDescent="0.35">
      <c r="A33" s="41">
        <v>27</v>
      </c>
      <c r="B33" s="64" t="s">
        <v>72</v>
      </c>
      <c r="C33" s="48">
        <v>7</v>
      </c>
      <c r="D33" s="48">
        <v>6</v>
      </c>
      <c r="E33" s="48">
        <v>6</v>
      </c>
      <c r="F33" s="48">
        <v>5</v>
      </c>
      <c r="G33" s="48">
        <v>4</v>
      </c>
      <c r="H33" s="48">
        <v>5</v>
      </c>
      <c r="I33" s="48">
        <v>7</v>
      </c>
      <c r="J33" s="48">
        <v>6</v>
      </c>
      <c r="K33" s="50">
        <f t="shared" si="0"/>
        <v>46</v>
      </c>
      <c r="L33" s="82"/>
    </row>
    <row r="34" spans="1:12" s="40" customFormat="1" ht="24" customHeight="1" x14ac:dyDescent="0.25">
      <c r="A34" s="41">
        <v>28</v>
      </c>
      <c r="B34" s="63" t="s">
        <v>73</v>
      </c>
      <c r="C34" s="48">
        <v>7</v>
      </c>
      <c r="D34" s="48">
        <v>6</v>
      </c>
      <c r="E34" s="48">
        <v>7</v>
      </c>
      <c r="F34" s="48">
        <v>6</v>
      </c>
      <c r="G34" s="48">
        <v>5</v>
      </c>
      <c r="H34" s="48">
        <v>8</v>
      </c>
      <c r="I34" s="48">
        <v>6</v>
      </c>
      <c r="J34" s="48">
        <v>8</v>
      </c>
      <c r="K34" s="50">
        <f t="shared" si="0"/>
        <v>53</v>
      </c>
      <c r="L34" s="82"/>
    </row>
    <row r="35" spans="1:12" s="40" customFormat="1" ht="24" customHeight="1" x14ac:dyDescent="0.35">
      <c r="A35" s="41">
        <v>29</v>
      </c>
      <c r="B35" s="65" t="s">
        <v>74</v>
      </c>
      <c r="C35" s="48">
        <v>5</v>
      </c>
      <c r="D35" s="48">
        <v>5</v>
      </c>
      <c r="E35" s="48">
        <v>4</v>
      </c>
      <c r="F35" s="48">
        <v>3</v>
      </c>
      <c r="G35" s="48">
        <v>4</v>
      </c>
      <c r="H35" s="48">
        <v>4</v>
      </c>
      <c r="I35" s="48">
        <v>3</v>
      </c>
      <c r="J35" s="48">
        <v>4</v>
      </c>
      <c r="K35" s="50">
        <f t="shared" si="0"/>
        <v>32</v>
      </c>
      <c r="L35" s="82"/>
    </row>
    <row r="36" spans="1:12" s="40" customFormat="1" ht="24" customHeight="1" x14ac:dyDescent="0.35">
      <c r="A36" s="41">
        <v>30</v>
      </c>
      <c r="B36" s="65" t="s">
        <v>75</v>
      </c>
      <c r="C36" s="48">
        <v>5</v>
      </c>
      <c r="D36" s="48">
        <v>5</v>
      </c>
      <c r="E36" s="48">
        <v>6</v>
      </c>
      <c r="F36" s="48">
        <v>7</v>
      </c>
      <c r="G36" s="48">
        <v>6</v>
      </c>
      <c r="H36" s="48">
        <v>7</v>
      </c>
      <c r="I36" s="48">
        <v>5</v>
      </c>
      <c r="J36" s="48">
        <v>7</v>
      </c>
      <c r="K36" s="50">
        <f t="shared" si="0"/>
        <v>48</v>
      </c>
      <c r="L36" s="82"/>
    </row>
    <row r="37" spans="1:12" s="40" customFormat="1" ht="24" customHeight="1" x14ac:dyDescent="0.35">
      <c r="A37" s="41">
        <v>31</v>
      </c>
      <c r="B37" s="65" t="s">
        <v>76</v>
      </c>
      <c r="C37" s="48">
        <v>10</v>
      </c>
      <c r="D37" s="48">
        <v>9</v>
      </c>
      <c r="E37" s="48">
        <v>7</v>
      </c>
      <c r="F37" s="48">
        <v>9</v>
      </c>
      <c r="G37" s="48">
        <v>9</v>
      </c>
      <c r="H37" s="48">
        <v>8</v>
      </c>
      <c r="I37" s="48">
        <v>10</v>
      </c>
      <c r="J37" s="48">
        <v>10</v>
      </c>
      <c r="K37" s="50">
        <f t="shared" si="0"/>
        <v>72</v>
      </c>
      <c r="L37" s="82"/>
    </row>
    <row r="38" spans="1:12" s="40" customFormat="1" ht="24" customHeight="1" x14ac:dyDescent="0.35">
      <c r="A38" s="41">
        <v>32</v>
      </c>
      <c r="B38" s="65" t="s">
        <v>77</v>
      </c>
      <c r="C38" s="48">
        <v>7</v>
      </c>
      <c r="D38" s="48">
        <v>6</v>
      </c>
      <c r="E38" s="48">
        <v>6</v>
      </c>
      <c r="F38" s="48">
        <v>7</v>
      </c>
      <c r="G38" s="48">
        <v>7</v>
      </c>
      <c r="H38" s="48">
        <v>6</v>
      </c>
      <c r="I38" s="48">
        <v>8</v>
      </c>
      <c r="J38" s="48">
        <v>8</v>
      </c>
      <c r="K38" s="50">
        <f t="shared" si="0"/>
        <v>55</v>
      </c>
      <c r="L38" s="82"/>
    </row>
    <row r="39" spans="1:12" s="40" customFormat="1" ht="24" customHeight="1" x14ac:dyDescent="0.35">
      <c r="A39" s="41">
        <v>33</v>
      </c>
      <c r="B39" s="65" t="s">
        <v>78</v>
      </c>
      <c r="C39" s="48">
        <v>8</v>
      </c>
      <c r="D39" s="48">
        <v>9</v>
      </c>
      <c r="E39" s="48">
        <v>8</v>
      </c>
      <c r="F39" s="48">
        <v>8</v>
      </c>
      <c r="G39" s="48">
        <v>8</v>
      </c>
      <c r="H39" s="48">
        <v>9</v>
      </c>
      <c r="I39" s="48">
        <v>10</v>
      </c>
      <c r="J39" s="48">
        <v>10</v>
      </c>
      <c r="K39" s="50">
        <f t="shared" si="0"/>
        <v>70</v>
      </c>
      <c r="L39" s="82"/>
    </row>
    <row r="40" spans="1:12" s="40" customFormat="1" ht="24" customHeight="1" x14ac:dyDescent="0.35">
      <c r="A40" s="41">
        <v>34</v>
      </c>
      <c r="B40" s="65" t="s">
        <v>27</v>
      </c>
      <c r="C40" s="48">
        <v>7</v>
      </c>
      <c r="D40" s="48">
        <v>7</v>
      </c>
      <c r="E40" s="48">
        <v>6</v>
      </c>
      <c r="F40" s="48">
        <v>5</v>
      </c>
      <c r="G40" s="48">
        <v>6</v>
      </c>
      <c r="H40" s="48">
        <v>5</v>
      </c>
      <c r="I40" s="48">
        <v>5</v>
      </c>
      <c r="J40" s="48">
        <v>7</v>
      </c>
      <c r="K40" s="50">
        <f t="shared" si="0"/>
        <v>48</v>
      </c>
      <c r="L40" s="82"/>
    </row>
    <row r="41" spans="1:12" s="40" customFormat="1" ht="24" customHeight="1" x14ac:dyDescent="0.35">
      <c r="A41" s="41">
        <v>35</v>
      </c>
      <c r="B41" s="65" t="s">
        <v>79</v>
      </c>
      <c r="C41" s="48">
        <v>4</v>
      </c>
      <c r="D41" s="48">
        <v>3</v>
      </c>
      <c r="E41" s="48">
        <v>3</v>
      </c>
      <c r="F41" s="48">
        <v>2</v>
      </c>
      <c r="G41" s="48">
        <v>2</v>
      </c>
      <c r="H41" s="48">
        <v>2</v>
      </c>
      <c r="I41" s="48">
        <v>2</v>
      </c>
      <c r="J41" s="48">
        <v>3</v>
      </c>
      <c r="K41" s="50">
        <f t="shared" si="0"/>
        <v>21</v>
      </c>
      <c r="L41" s="82"/>
    </row>
    <row r="42" spans="1:12" s="40" customFormat="1" ht="24" customHeight="1" x14ac:dyDescent="0.35">
      <c r="A42" s="41">
        <v>36</v>
      </c>
      <c r="B42" s="65" t="s">
        <v>35</v>
      </c>
      <c r="C42" s="48">
        <v>7</v>
      </c>
      <c r="D42" s="48">
        <v>7</v>
      </c>
      <c r="E42" s="48">
        <v>5</v>
      </c>
      <c r="F42" s="48">
        <v>4</v>
      </c>
      <c r="G42" s="48">
        <v>4</v>
      </c>
      <c r="H42" s="48">
        <v>5</v>
      </c>
      <c r="I42" s="48">
        <v>4</v>
      </c>
      <c r="J42" s="48">
        <v>5</v>
      </c>
      <c r="K42" s="50">
        <f t="shared" si="0"/>
        <v>41</v>
      </c>
      <c r="L42" s="82"/>
    </row>
    <row r="43" spans="1:12" s="40" customFormat="1" ht="24" customHeight="1" x14ac:dyDescent="0.35">
      <c r="A43" s="41">
        <v>37</v>
      </c>
      <c r="B43" s="65" t="s">
        <v>15</v>
      </c>
      <c r="C43" s="48">
        <v>8</v>
      </c>
      <c r="D43" s="48">
        <v>8</v>
      </c>
      <c r="E43" s="48">
        <v>7</v>
      </c>
      <c r="F43" s="48">
        <v>7</v>
      </c>
      <c r="G43" s="48">
        <v>8</v>
      </c>
      <c r="H43" s="48">
        <v>6</v>
      </c>
      <c r="I43" s="48">
        <v>8</v>
      </c>
      <c r="J43" s="48">
        <v>8</v>
      </c>
      <c r="K43" s="50">
        <f t="shared" si="0"/>
        <v>60</v>
      </c>
      <c r="L43" s="82"/>
    </row>
    <row r="44" spans="1:12" s="40" customFormat="1" ht="24" customHeight="1" x14ac:dyDescent="0.35">
      <c r="A44" s="41">
        <v>38</v>
      </c>
      <c r="B44" s="65" t="s">
        <v>16</v>
      </c>
      <c r="C44" s="48">
        <v>7</v>
      </c>
      <c r="D44" s="48">
        <v>8</v>
      </c>
      <c r="E44" s="48">
        <v>6</v>
      </c>
      <c r="F44" s="48">
        <v>5</v>
      </c>
      <c r="G44" s="48">
        <v>5</v>
      </c>
      <c r="H44" s="48">
        <v>6</v>
      </c>
      <c r="I44" s="48">
        <v>8</v>
      </c>
      <c r="J44" s="48">
        <v>7</v>
      </c>
      <c r="K44" s="50">
        <f t="shared" si="0"/>
        <v>52</v>
      </c>
      <c r="L44" s="82"/>
    </row>
    <row r="45" spans="1:12" s="40" customFormat="1" ht="24" customHeight="1" x14ac:dyDescent="0.35">
      <c r="A45" s="41">
        <v>39</v>
      </c>
      <c r="B45" s="65" t="s">
        <v>80</v>
      </c>
      <c r="C45" s="48">
        <v>7</v>
      </c>
      <c r="D45" s="48">
        <v>6</v>
      </c>
      <c r="E45" s="48">
        <v>6</v>
      </c>
      <c r="F45" s="48">
        <v>4</v>
      </c>
      <c r="G45" s="48">
        <v>3</v>
      </c>
      <c r="H45" s="48">
        <v>4</v>
      </c>
      <c r="I45" s="48">
        <v>4</v>
      </c>
      <c r="J45" s="48">
        <v>4</v>
      </c>
      <c r="K45" s="50">
        <f t="shared" si="0"/>
        <v>38</v>
      </c>
      <c r="L45" s="82"/>
    </row>
    <row r="46" spans="1:12" s="40" customFormat="1" ht="24" customHeight="1" x14ac:dyDescent="0.35">
      <c r="A46" s="41">
        <v>40</v>
      </c>
      <c r="B46" s="65" t="s">
        <v>18</v>
      </c>
      <c r="C46" s="48">
        <v>6</v>
      </c>
      <c r="D46" s="48">
        <v>5</v>
      </c>
      <c r="E46" s="48">
        <v>4</v>
      </c>
      <c r="F46" s="48">
        <v>2</v>
      </c>
      <c r="G46" s="48">
        <v>3</v>
      </c>
      <c r="H46" s="48">
        <v>3</v>
      </c>
      <c r="I46" s="48">
        <v>4</v>
      </c>
      <c r="J46" s="48">
        <v>3</v>
      </c>
      <c r="K46" s="50">
        <f t="shared" si="0"/>
        <v>30</v>
      </c>
      <c r="L46" s="82"/>
    </row>
    <row r="47" spans="1:12" s="40" customFormat="1" ht="24" customHeight="1" x14ac:dyDescent="0.35">
      <c r="A47" s="41">
        <v>41</v>
      </c>
      <c r="B47" s="65" t="s">
        <v>36</v>
      </c>
      <c r="C47" s="48">
        <v>8</v>
      </c>
      <c r="D47" s="48">
        <v>8</v>
      </c>
      <c r="E47" s="48">
        <v>9</v>
      </c>
      <c r="F47" s="48">
        <v>8</v>
      </c>
      <c r="G47" s="48">
        <v>10</v>
      </c>
      <c r="H47" s="48">
        <v>9</v>
      </c>
      <c r="I47" s="48">
        <v>9</v>
      </c>
      <c r="J47" s="48">
        <v>10</v>
      </c>
      <c r="K47" s="50">
        <f t="shared" si="0"/>
        <v>71</v>
      </c>
      <c r="L47" s="82"/>
    </row>
    <row r="48" spans="1:12" s="40" customFormat="1" ht="24" customHeight="1" x14ac:dyDescent="0.35">
      <c r="A48" s="41">
        <v>42</v>
      </c>
      <c r="B48" s="65" t="s">
        <v>20</v>
      </c>
      <c r="C48" s="48">
        <v>8</v>
      </c>
      <c r="D48" s="48">
        <v>8</v>
      </c>
      <c r="E48" s="48">
        <v>7</v>
      </c>
      <c r="F48" s="48">
        <v>6</v>
      </c>
      <c r="G48" s="48">
        <v>7</v>
      </c>
      <c r="H48" s="48">
        <v>7</v>
      </c>
      <c r="I48" s="48">
        <v>6</v>
      </c>
      <c r="J48" s="48">
        <v>9</v>
      </c>
      <c r="K48" s="50">
        <f t="shared" si="0"/>
        <v>58</v>
      </c>
      <c r="L48" s="82"/>
    </row>
    <row r="49" spans="1:12" s="40" customFormat="1" ht="24" customHeight="1" x14ac:dyDescent="0.35">
      <c r="A49" s="41">
        <v>43</v>
      </c>
      <c r="B49" s="65" t="s">
        <v>81</v>
      </c>
      <c r="C49" s="48">
        <v>3</v>
      </c>
      <c r="D49" s="48">
        <v>4</v>
      </c>
      <c r="E49" s="48">
        <v>4</v>
      </c>
      <c r="F49" s="48">
        <v>0</v>
      </c>
      <c r="G49" s="48">
        <v>2</v>
      </c>
      <c r="H49" s="48">
        <v>4</v>
      </c>
      <c r="I49" s="48">
        <v>4</v>
      </c>
      <c r="J49" s="48">
        <v>4</v>
      </c>
      <c r="K49" s="50">
        <f t="shared" si="0"/>
        <v>25</v>
      </c>
      <c r="L49" s="82"/>
    </row>
    <row r="50" spans="1:12" s="40" customFormat="1" ht="24" customHeight="1" thickBot="1" x14ac:dyDescent="0.4">
      <c r="A50" s="44">
        <v>44</v>
      </c>
      <c r="B50" s="66" t="s">
        <v>82</v>
      </c>
      <c r="C50" s="75">
        <v>10</v>
      </c>
      <c r="D50" s="75">
        <v>10</v>
      </c>
      <c r="E50" s="75">
        <v>8</v>
      </c>
      <c r="F50" s="75">
        <v>6</v>
      </c>
      <c r="G50" s="75">
        <v>9</v>
      </c>
      <c r="H50" s="75">
        <v>8</v>
      </c>
      <c r="I50" s="75">
        <v>8</v>
      </c>
      <c r="J50" s="75">
        <v>8</v>
      </c>
      <c r="K50" s="76">
        <f t="shared" si="0"/>
        <v>67</v>
      </c>
      <c r="L50" s="83"/>
    </row>
    <row r="52" spans="1:12" ht="17.399999999999999" x14ac:dyDescent="0.25">
      <c r="A52" s="17" t="s">
        <v>83</v>
      </c>
      <c r="L52" s="18"/>
    </row>
  </sheetData>
  <autoFilter ref="A6:L6">
    <sortState ref="A7:L35">
      <sortCondition ref="A6"/>
    </sortState>
  </autoFilter>
  <mergeCells count="3">
    <mergeCell ref="A1:L1"/>
    <mergeCell ref="A4:L4"/>
    <mergeCell ref="A5:L5"/>
  </mergeCells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командный</vt:lpstr>
      <vt:lpstr>лично-командный</vt:lpstr>
      <vt:lpstr>личники по местам</vt:lpstr>
      <vt:lpstr>строй 1 судья</vt:lpstr>
      <vt:lpstr>строй 2 судья</vt:lpstr>
      <vt:lpstr>командный!Заголовки_для_печати</vt:lpstr>
      <vt:lpstr>'личники по местам'!Заголовки_для_печати</vt:lpstr>
      <vt:lpstr>'лично-командный'!Заголовки_для_печати</vt:lpstr>
      <vt:lpstr>'строй 1 судья'!Заголовки_для_печати</vt:lpstr>
      <vt:lpstr>'строй 2 судья'!Заголовки_для_печати</vt:lpstr>
      <vt:lpstr>командный!Область_печати</vt:lpstr>
      <vt:lpstr>'личники по местам'!Область_печати</vt:lpstr>
      <vt:lpstr>'лично-командный'!Область_печати</vt:lpstr>
      <vt:lpstr>'строй 1 судья'!Область_печати</vt:lpstr>
      <vt:lpstr>'строй 2 судья'!Область_печати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2025-05-16T16:14:31Z</cp:lastPrinted>
  <dcterms:created xsi:type="dcterms:W3CDTF">1996-10-08T23:32:33Z</dcterms:created>
  <dcterms:modified xsi:type="dcterms:W3CDTF">2025-05-16T16:37:45Z</dcterms:modified>
</cp:coreProperties>
</file>